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9435" activeTab="0"/>
  </bookViews>
  <sheets>
    <sheet name="дод.1 " sheetId="1" r:id="rId1"/>
    <sheet name="дод.2" sheetId="2" r:id="rId2"/>
    <sheet name="дод.3" sheetId="3" r:id="rId3"/>
  </sheets>
  <definedNames>
    <definedName name="_xlfn.AGGREGATE" hidden="1">#NAME?</definedName>
    <definedName name="Z_1424C569_718F_47D6_BC5A_D67C1E6BA45C_.wvu.PrintTitles" localSheetId="0" hidden="1">'дод.1 '!$7:$10</definedName>
    <definedName name="А84">'дод.1 '!#REF!</definedName>
    <definedName name="_xlnm.Print_Titles" localSheetId="0">'дод.1 '!$7:$10</definedName>
    <definedName name="_xlnm.Print_Titles" localSheetId="1">'дод.2'!$7:$10</definedName>
    <definedName name="_xlnm.Print_Titles" localSheetId="2">'дод.3'!$8:$8</definedName>
    <definedName name="_xlnm.Print_Area" localSheetId="0">'дод.1 '!$A$1:$P$27</definedName>
    <definedName name="_xlnm.Print_Area" localSheetId="1">'дод.2'!$A$1:$P$26</definedName>
  </definedNames>
  <calcPr fullCalcOnLoad="1"/>
</workbook>
</file>

<file path=xl/sharedStrings.xml><?xml version="1.0" encoding="utf-8"?>
<sst xmlns="http://schemas.openxmlformats.org/spreadsheetml/2006/main" count="177" uniqueCount="81">
  <si>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</si>
  <si>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</si>
  <si>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</si>
  <si>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</si>
  <si>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</si>
  <si>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</si>
  <si>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</si>
  <si>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</si>
  <si>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r>
      <t xml:space="preserve">Райдержадміністрація                     </t>
    </r>
    <r>
      <rPr>
        <i/>
        <sz val="12"/>
        <rFont val="Times New Roman"/>
        <family val="1"/>
      </rPr>
      <t>(відповідальний виконавець)</t>
    </r>
    <r>
      <rPr>
        <b/>
        <sz val="12"/>
        <rFont val="Times New Roman"/>
        <family val="1"/>
      </rPr>
      <t xml:space="preserve"> </t>
    </r>
  </si>
  <si>
    <t>комунальні послуги та енергоносії</t>
  </si>
  <si>
    <t>грн.</t>
  </si>
  <si>
    <r>
      <t xml:space="preserve">Райдержадміністрація </t>
    </r>
    <r>
      <rPr>
        <i/>
        <sz val="12"/>
        <rFont val="Times New Roman"/>
        <family val="1"/>
      </rPr>
      <t>(головний розпорядник)</t>
    </r>
  </si>
  <si>
    <t xml:space="preserve">Заступник голови ради                                                            </t>
  </si>
  <si>
    <t>В.Половка</t>
  </si>
  <si>
    <t>Код ФКВКБ</t>
  </si>
  <si>
    <t>Код програмної класифікації видатків та кредитування місцевих бюджетів</t>
  </si>
  <si>
    <t>Код ВКВ/ ТПКВКМБ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</si>
  <si>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</si>
  <si>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Усього видатків</t>
  </si>
  <si>
    <t>ЗМІНИ ДО РОЗПОДІЛУ</t>
  </si>
  <si>
    <t>02</t>
  </si>
  <si>
    <t>0200000</t>
  </si>
  <si>
    <t>0210000</t>
  </si>
  <si>
    <t>0763</t>
  </si>
  <si>
    <t>у тому числі бюджет розвитку</t>
  </si>
  <si>
    <t>Усього</t>
  </si>
  <si>
    <t>усього</t>
  </si>
  <si>
    <t>Дата та номе документа, яким затверджено місцеву регіональну програму</t>
  </si>
  <si>
    <t>Найменування програми</t>
  </si>
  <si>
    <t>Код ТПКВКМБ</t>
  </si>
  <si>
    <t xml:space="preserve">Найменування головного розпорядника, відповідального виконавця, бюджетної програми або напряму видатків
згідно з типовою ПКВКМБ </t>
  </si>
  <si>
    <r>
      <t xml:space="preserve">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</si>
  <si>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i/>
        <sz val="12"/>
        <rFont val="Times New Roman"/>
        <family val="1"/>
      </rPr>
      <t xml:space="preserve">(відповідальний виконавець) </t>
    </r>
  </si>
  <si>
    <t>Зміни до розподілу видатків районного бюджету на 2020 рік за головними розпорядниками коштів, в розрізі джерел коштів:</t>
  </si>
  <si>
    <t>Зміни до переліку місцевих (регіональних) програм, які фінансуватимуться за рахунок коштів
районного бюджету у 2020 році</t>
  </si>
  <si>
    <t>Зміни до додатку 3 рішення районної ради "Про районний бюджет на 2020 рік" "розподіл видатків районного бюджету на 2020 рік за головними розпорядниками коштів"</t>
  </si>
  <si>
    <t>07305200000</t>
  </si>
  <si>
    <t>(код бюджету)</t>
  </si>
  <si>
    <t>0600000</t>
  </si>
  <si>
    <t>06</t>
  </si>
  <si>
    <r>
      <t xml:space="preserve">Відділ освіти районної державної адміністрації </t>
    </r>
    <r>
      <rPr>
        <i/>
        <sz val="12"/>
        <rFont val="Times New Roman"/>
        <family val="1"/>
      </rPr>
      <t>(головний розпорядник)</t>
    </r>
  </si>
  <si>
    <t>0610000</t>
  </si>
  <si>
    <r>
      <t xml:space="preserve">Відділ освіти районної державної адміністрації </t>
    </r>
    <r>
      <rPr>
        <i/>
        <sz val="12"/>
        <rFont val="Times New Roman"/>
        <family val="1"/>
      </rPr>
      <t>(відповідальний виконавець)</t>
    </r>
  </si>
  <si>
    <t>0611020</t>
  </si>
  <si>
    <t>1020</t>
  </si>
  <si>
    <t xml:space="preserve">Надання загальної середньої освіти закладами загальної середньої освіти ( у тому числі з дошкільними підрозділами ( відділеннями, групами)) </t>
  </si>
  <si>
    <t>0921</t>
  </si>
  <si>
    <t>0990</t>
  </si>
  <si>
    <r>
      <t xml:space="preserve">Районна державна адміністрація </t>
    </r>
    <r>
      <rPr>
        <i/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</si>
  <si>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i/>
        <sz val="12"/>
        <rFont val="Times New Roman"/>
        <family val="1"/>
      </rPr>
      <t xml:space="preserve">(відповідальний виконавець) </t>
    </r>
  </si>
  <si>
    <t>0611161</t>
  </si>
  <si>
    <t>1161</t>
  </si>
  <si>
    <t>Забезпечення діяльності інших закладів у сфері освіти</t>
  </si>
  <si>
    <t>0960</t>
  </si>
  <si>
    <t>0212144</t>
  </si>
  <si>
    <t>Централізованя заходи з лікування хворих на цекровий та нецукровий діабет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</si>
  <si>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</si>
  <si>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</si>
  <si>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</si>
  <si>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</si>
  <si>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1090</t>
  </si>
  <si>
    <t>Надання позашкільної освіти позашкільними закладами освіти, заходи із позашкільної роботи з дітьми</t>
  </si>
  <si>
    <t>0611090</t>
  </si>
  <si>
    <t>Програма “Цукровий та нецукровий діабет на 2020 рік”</t>
  </si>
  <si>
    <t>рішення сесії райради 20.12.2019 № 576</t>
  </si>
  <si>
    <t xml:space="preserve">Програма оповіщення органів виконавчої влади, органів місцевого самоврядування, керівників підприємств, установ і організацій Іршавського району в умовах особливого періоду та надзвичайних ситуацій у мирний або воєнний період на 2020-2023 роки </t>
  </si>
  <si>
    <t>рішення райради від 11.10.2019р. № 538</t>
  </si>
  <si>
    <t>3700000</t>
  </si>
  <si>
    <t>37</t>
  </si>
  <si>
    <r>
      <t xml:space="preserve">Фінансове управління районної державної адміністрації                           </t>
    </r>
    <r>
      <rPr>
        <sz val="12"/>
        <rFont val="Times New Roman"/>
        <family val="1"/>
      </rPr>
      <t>( головний розпорядник)</t>
    </r>
  </si>
  <si>
    <t>3710000</t>
  </si>
  <si>
    <r>
      <t xml:space="preserve">Фінансове управління районної державної адміністрації                            </t>
    </r>
    <r>
      <rPr>
        <sz val="12"/>
        <rFont val="Times New Roman"/>
        <family val="1"/>
      </rPr>
      <t>( відповідальний виконавець)</t>
    </r>
  </si>
  <si>
    <t>3718700</t>
  </si>
  <si>
    <t>8700</t>
  </si>
  <si>
    <t>0133</t>
  </si>
  <si>
    <t>Резервний фонд</t>
  </si>
  <si>
    <t>1.Перерозподіл призначень в межах загального обсягу видатків</t>
  </si>
  <si>
    <t>видатків районного бюджету на 2020 рік за головними розпорядниками коштів ( у межах змін загального обсягу видатків районного бюджету  )</t>
  </si>
  <si>
    <t>Додаток № 3
до рішення ___ сесії                               районної ради___ скликання
від                        2020 р №</t>
  </si>
  <si>
    <t>Додаток №2
до рішення____ сесії 
районної ради ___ скликання                         від                2020 р №</t>
  </si>
  <si>
    <t>Додаток № 1
до рішення __ сесії                  районної ради____ скликання 
від               2020 р №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</si>
</sst>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* #,##0;* \-#,##0;* &quot;-&quot;;@"/>
    <numFmt numFmtId="195" formatCode="* #,##0.00;* \-#,##0.00;* &quot;-&quot;??;@"/>
    <numFmt numFmtId="196" formatCode="* _-#,##0&quot;р.&quot;;* \-#,##0&quot;р.&quot;;* _-&quot;-&quot;&quot;р.&quot;;@"/>
    <numFmt numFmtId="197" formatCode="* _-#,##0.00&quot;р.&quot;;* \-#,##0.00&quot;р.&quot;;* _-&quot;-&quot;??&quot;р.&quot;;@"/>
    <numFmt numFmtId="198" formatCode="#,##0.0"/>
    <numFmt numFmtId="199" formatCode="#,##0_ ;[Red]\-#,##0\ "/>
    <numFmt numFmtId="200" formatCode="#,##0.0_ ;[Red]\-#,##0.0\ "/>
    <numFmt numFmtId="201" formatCode="0.0"/>
    <numFmt numFmtId="202" formatCode="0.0000"/>
    <numFmt numFmtId="203" formatCode="#,##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_ ;[Red]\-0\ "/>
    <numFmt numFmtId="216" formatCode="#,##0.000"/>
  </numFmts>
  <fonts count="5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5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13" borderId="1" applyNumberFormat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6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6" fillId="6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2" fillId="0" borderId="0">
      <alignment vertical="top"/>
      <protection/>
    </xf>
    <xf numFmtId="0" fontId="10" fillId="0" borderId="6" applyNumberFormat="0" applyFill="0" applyAlignment="0" applyProtection="0"/>
    <xf numFmtId="0" fontId="13" fillId="0" borderId="7" applyNumberFormat="0" applyFill="0" applyAlignment="0" applyProtection="0"/>
    <xf numFmtId="0" fontId="11" fillId="25" borderId="8" applyNumberFormat="0" applyAlignment="0" applyProtection="0"/>
    <xf numFmtId="0" fontId="11" fillId="25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4" fillId="26" borderId="1" applyNumberFormat="0" applyAlignment="0" applyProtection="0"/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10" applyNumberFormat="0" applyFont="0" applyAlignment="0" applyProtection="0"/>
    <xf numFmtId="0" fontId="0" fillId="10" borderId="10" applyNumberFormat="0" applyFont="0" applyAlignment="0" applyProtection="0"/>
    <xf numFmtId="197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1" applyNumberFormat="0" applyFill="0" applyAlignment="0" applyProtection="0"/>
    <xf numFmtId="0" fontId="35" fillId="13" borderId="0" applyNumberFormat="0" applyBorder="0" applyAlignment="0" applyProtection="0"/>
    <xf numFmtId="0" fontId="24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vertical="center"/>
    </xf>
    <xf numFmtId="0" fontId="0" fillId="26" borderId="0" xfId="0" applyNumberFormat="1" applyFont="1" applyFill="1" applyAlignment="1" applyProtection="1">
      <alignment/>
      <protection/>
    </xf>
    <xf numFmtId="49" fontId="0" fillId="0" borderId="12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 applyProtection="1">
      <alignment horizontal="center"/>
      <protection/>
    </xf>
    <xf numFmtId="49" fontId="0" fillId="26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26" borderId="0" xfId="0" applyNumberFormat="1" applyFont="1" applyFill="1" applyAlignment="1" applyProtection="1">
      <alignment horizont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31" fillId="0" borderId="13" xfId="0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 wrapText="1"/>
    </xf>
    <xf numFmtId="0" fontId="29" fillId="26" borderId="13" xfId="0" applyNumberFormat="1" applyFont="1" applyFill="1" applyBorder="1" applyAlignment="1" applyProtection="1">
      <alignment horizontal="center" vertical="center"/>
      <protection/>
    </xf>
    <xf numFmtId="0" fontId="29" fillId="26" borderId="13" xfId="0" applyFont="1" applyFill="1" applyBorder="1" applyAlignment="1">
      <alignment horizontal="center" vertical="center" wrapText="1"/>
    </xf>
    <xf numFmtId="3" fontId="0" fillId="26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3" fontId="22" fillId="0" borderId="13" xfId="95" applyNumberFormat="1" applyFont="1" applyFill="1" applyBorder="1" applyAlignment="1">
      <alignment vertical="center"/>
      <protection/>
    </xf>
    <xf numFmtId="0" fontId="37" fillId="26" borderId="0" xfId="0" applyFont="1" applyFill="1" applyAlignment="1">
      <alignment/>
    </xf>
    <xf numFmtId="0" fontId="37" fillId="26" borderId="0" xfId="0" applyNumberFormat="1" applyFont="1" applyFill="1" applyAlignment="1" applyProtection="1">
      <alignment/>
      <protection/>
    </xf>
    <xf numFmtId="198" fontId="29" fillId="0" borderId="13" xfId="95" applyNumberFormat="1" applyFont="1" applyBorder="1" applyAlignment="1">
      <alignment horizontal="left" vertical="center" wrapText="1"/>
      <protection/>
    </xf>
    <xf numFmtId="49" fontId="0" fillId="0" borderId="13" xfId="0" applyNumberFormat="1" applyFont="1" applyFill="1" applyBorder="1" applyAlignment="1">
      <alignment horizontal="center" vertical="center"/>
    </xf>
    <xf numFmtId="49" fontId="0" fillId="26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0" fillId="26" borderId="0" xfId="0" applyNumberFormat="1" applyFont="1" applyFill="1" applyAlignment="1" applyProtection="1">
      <alignment horizontal="left"/>
      <protection/>
    </xf>
    <xf numFmtId="3" fontId="0" fillId="26" borderId="0" xfId="0" applyNumberFormat="1" applyFont="1" applyFill="1" applyAlignment="1" applyProtection="1">
      <alignment horizontal="left"/>
      <protection/>
    </xf>
    <xf numFmtId="0" fontId="29" fillId="0" borderId="13" xfId="0" applyFont="1" applyFill="1" applyBorder="1" applyAlignment="1">
      <alignment horizontal="left" vertical="center" wrapText="1"/>
    </xf>
    <xf numFmtId="3" fontId="29" fillId="0" borderId="13" xfId="95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3" fontId="31" fillId="0" borderId="13" xfId="95" applyNumberFormat="1" applyFont="1" applyFill="1" applyBorder="1" applyAlignment="1">
      <alignment vertical="center"/>
      <protection/>
    </xf>
    <xf numFmtId="3" fontId="22" fillId="0" borderId="13" xfId="95" applyNumberFormat="1" applyFont="1" applyFill="1" applyBorder="1" applyAlignment="1">
      <alignment vertical="center"/>
      <protection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198" fontId="29" fillId="0" borderId="15" xfId="0" applyNumberFormat="1" applyFont="1" applyBorder="1" applyAlignment="1">
      <alignment horizontal="left" vertical="center"/>
    </xf>
    <xf numFmtId="3" fontId="20" fillId="0" borderId="13" xfId="95" applyNumberFormat="1" applyFont="1" applyFill="1" applyBorder="1" applyAlignment="1">
      <alignment vertical="center"/>
      <protection/>
    </xf>
    <xf numFmtId="49" fontId="22" fillId="0" borderId="13" xfId="0" applyNumberFormat="1" applyFont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3" fontId="40" fillId="0" borderId="13" xfId="0" applyNumberFormat="1" applyFont="1" applyBorder="1" applyAlignment="1">
      <alignment vertical="center"/>
    </xf>
    <xf numFmtId="49" fontId="29" fillId="0" borderId="13" xfId="0" applyNumberFormat="1" applyFont="1" applyFill="1" applyBorder="1" applyAlignment="1">
      <alignment horizontal="center" vertical="center"/>
    </xf>
    <xf numFmtId="3" fontId="31" fillId="0" borderId="13" xfId="0" applyNumberFormat="1" applyFont="1" applyBorder="1" applyAlignment="1">
      <alignment vertical="center"/>
    </xf>
    <xf numFmtId="3" fontId="30" fillId="0" borderId="13" xfId="0" applyNumberFormat="1" applyFont="1" applyBorder="1" applyAlignment="1">
      <alignment vertical="center"/>
    </xf>
    <xf numFmtId="49" fontId="2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22" fillId="0" borderId="13" xfId="95" applyNumberFormat="1" applyFont="1" applyBorder="1" applyAlignment="1">
      <alignment horizontal="center" vertical="center"/>
      <protection/>
    </xf>
    <xf numFmtId="3" fontId="22" fillId="0" borderId="15" xfId="0" applyNumberFormat="1" applyFont="1" applyBorder="1" applyAlignment="1">
      <alignment horizontal="center" vertical="center"/>
    </xf>
    <xf numFmtId="3" fontId="22" fillId="0" borderId="13" xfId="95" applyNumberFormat="1" applyFont="1" applyBorder="1" applyAlignment="1">
      <alignment horizontal="center" vertical="center" wrapText="1"/>
      <protection/>
    </xf>
    <xf numFmtId="3" fontId="22" fillId="0" borderId="0" xfId="95" applyNumberFormat="1" applyFont="1" applyFill="1" applyBorder="1" applyAlignment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9" fillId="0" borderId="0" xfId="0" applyFont="1" applyBorder="1" applyAlignment="1">
      <alignment horizontal="justify"/>
    </xf>
    <xf numFmtId="0" fontId="22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49" fontId="41" fillId="0" borderId="0" xfId="0" applyNumberFormat="1" applyFont="1" applyAlignment="1">
      <alignment horizontal="left"/>
    </xf>
    <xf numFmtId="0" fontId="23" fillId="26" borderId="0" xfId="0" applyFont="1" applyFill="1" applyAlignment="1">
      <alignment/>
    </xf>
    <xf numFmtId="49" fontId="29" fillId="0" borderId="16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3" fontId="30" fillId="7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198" fontId="29" fillId="0" borderId="17" xfId="95" applyNumberFormat="1" applyFont="1" applyBorder="1" applyAlignment="1">
      <alignment horizontal="left" vertical="center" wrapText="1"/>
      <protection/>
    </xf>
    <xf numFmtId="3" fontId="29" fillId="0" borderId="18" xfId="95" applyNumberFormat="1" applyFont="1" applyBorder="1" applyAlignment="1">
      <alignment horizontal="center" vertical="center"/>
      <protection/>
    </xf>
    <xf numFmtId="0" fontId="29" fillId="0" borderId="17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3" fontId="29" fillId="0" borderId="13" xfId="95" applyNumberFormat="1" applyFont="1" applyFill="1" applyBorder="1" applyAlignment="1">
      <alignment horizontal="right" vertical="center"/>
      <protection/>
    </xf>
    <xf numFmtId="3" fontId="22" fillId="0" borderId="13" xfId="95" applyNumberFormat="1" applyFont="1" applyFill="1" applyBorder="1" applyAlignment="1">
      <alignment horizontal="right" vertical="center"/>
      <protection/>
    </xf>
    <xf numFmtId="3" fontId="22" fillId="0" borderId="13" xfId="0" applyNumberFormat="1" applyFont="1" applyBorder="1" applyAlignment="1">
      <alignment vertical="center"/>
    </xf>
    <xf numFmtId="3" fontId="29" fillId="0" borderId="13" xfId="0" applyNumberFormat="1" applyFont="1" applyBorder="1" applyAlignment="1">
      <alignment vertical="center"/>
    </xf>
    <xf numFmtId="3" fontId="36" fillId="0" borderId="13" xfId="0" applyNumberFormat="1" applyFont="1" applyBorder="1" applyAlignment="1">
      <alignment vertical="center"/>
    </xf>
    <xf numFmtId="3" fontId="30" fillId="26" borderId="13" xfId="0" applyNumberFormat="1" applyFont="1" applyFill="1" applyBorder="1" applyAlignment="1">
      <alignment vertical="center"/>
    </xf>
    <xf numFmtId="3" fontId="31" fillId="26" borderId="13" xfId="0" applyNumberFormat="1" applyFont="1" applyFill="1" applyBorder="1" applyAlignment="1">
      <alignment vertical="center"/>
    </xf>
    <xf numFmtId="3" fontId="22" fillId="0" borderId="15" xfId="95" applyNumberFormat="1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left" wrapText="1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Border="1" applyAlignment="1">
      <alignment vertical="center"/>
    </xf>
    <xf numFmtId="3" fontId="31" fillId="0" borderId="16" xfId="0" applyNumberFormat="1" applyFont="1" applyBorder="1" applyAlignment="1">
      <alignment vertical="center"/>
    </xf>
    <xf numFmtId="3" fontId="29" fillId="0" borderId="15" xfId="95" applyNumberFormat="1" applyFont="1" applyBorder="1" applyAlignment="1">
      <alignment horizontal="center" vertical="center"/>
      <protection/>
    </xf>
    <xf numFmtId="3" fontId="50" fillId="27" borderId="13" xfId="0" applyNumberFormat="1" applyFont="1" applyFill="1" applyBorder="1" applyAlignment="1">
      <alignment vertical="center"/>
    </xf>
    <xf numFmtId="3" fontId="51" fillId="27" borderId="13" xfId="95" applyNumberFormat="1" applyFont="1" applyFill="1" applyBorder="1" applyAlignment="1">
      <alignment vertical="center"/>
      <protection/>
    </xf>
    <xf numFmtId="3" fontId="50" fillId="27" borderId="13" xfId="95" applyNumberFormat="1" applyFont="1" applyFill="1" applyBorder="1" applyAlignment="1">
      <alignment vertical="center"/>
      <protection/>
    </xf>
    <xf numFmtId="3" fontId="51" fillId="0" borderId="13" xfId="95" applyNumberFormat="1" applyFont="1" applyFill="1" applyBorder="1" applyAlignment="1">
      <alignment vertical="center"/>
      <protection/>
    </xf>
    <xf numFmtId="3" fontId="50" fillId="0" borderId="13" xfId="95" applyNumberFormat="1" applyFont="1" applyFill="1" applyBorder="1" applyAlignment="1">
      <alignment vertical="center"/>
      <protection/>
    </xf>
    <xf numFmtId="4" fontId="51" fillId="0" borderId="13" xfId="95" applyNumberFormat="1" applyFont="1" applyFill="1" applyBorder="1" applyAlignment="1">
      <alignment vertical="center"/>
      <protection/>
    </xf>
    <xf numFmtId="4" fontId="51" fillId="0" borderId="16" xfId="95" applyNumberFormat="1" applyFont="1" applyFill="1" applyBorder="1" applyAlignment="1">
      <alignment vertical="center"/>
      <protection/>
    </xf>
    <xf numFmtId="49" fontId="29" fillId="0" borderId="14" xfId="0" applyNumberFormat="1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3" fontId="30" fillId="0" borderId="13" xfId="95" applyNumberFormat="1" applyFont="1" applyFill="1" applyBorder="1" applyAlignment="1">
      <alignment vertical="center"/>
      <protection/>
    </xf>
    <xf numFmtId="49" fontId="4" fillId="26" borderId="13" xfId="0" applyNumberFormat="1" applyFont="1" applyFill="1" applyBorder="1" applyAlignment="1" applyProtection="1">
      <alignment horizontal="center" vertical="center" wrapText="1"/>
      <protection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30" fillId="7" borderId="16" xfId="0" applyNumberFormat="1" applyFont="1" applyFill="1" applyBorder="1" applyAlignment="1">
      <alignment horizontal="left" vertical="center" wrapText="1"/>
    </xf>
    <xf numFmtId="49" fontId="30" fillId="7" borderId="19" xfId="0" applyNumberFormat="1" applyFont="1" applyFill="1" applyBorder="1" applyAlignment="1">
      <alignment horizontal="left" vertical="center" wrapText="1"/>
    </xf>
    <xf numFmtId="0" fontId="20" fillId="7" borderId="19" xfId="0" applyFont="1" applyFill="1" applyBorder="1" applyAlignment="1">
      <alignment horizontal="left" vertical="center" wrapText="1"/>
    </xf>
    <xf numFmtId="0" fontId="20" fillId="7" borderId="17" xfId="0" applyFont="1" applyFill="1" applyBorder="1" applyAlignment="1">
      <alignment horizontal="left" vertical="center" wrapText="1"/>
    </xf>
    <xf numFmtId="0" fontId="31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20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9" xfId="0" applyNumberFormat="1" applyFont="1" applyFill="1" applyBorder="1" applyAlignment="1" applyProtection="1">
      <alignment horizontal="center" vertical="center" wrapText="1"/>
      <protection/>
    </xf>
    <xf numFmtId="0" fontId="38" fillId="26" borderId="13" xfId="0" applyNumberFormat="1" applyFont="1" applyFill="1" applyBorder="1" applyAlignment="1" applyProtection="1">
      <alignment horizontal="center" vertical="center" wrapText="1"/>
      <protection/>
    </xf>
    <xf numFmtId="0" fontId="39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4" fillId="26" borderId="20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49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5" fillId="0" borderId="0" xfId="0" applyFont="1" applyAlignment="1">
      <alignment horizontal="left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showGridLines="0" showZeros="0" tabSelected="1" view="pageBreakPreview" zoomScale="90" zoomScaleSheetLayoutView="90" zoomScalePageLayoutView="0" workbookViewId="0" topLeftCell="A13">
      <selection activeCell="N1" sqref="N1:P1"/>
    </sheetView>
  </sheetViews>
  <sheetFormatPr defaultColWidth="9.16015625" defaultRowHeight="12.75"/>
  <cols>
    <col min="1" max="1" width="10.16015625" style="8" customWidth="1"/>
    <col min="2" max="2" width="7.16015625" style="8" customWidth="1"/>
    <col min="3" max="3" width="7.5" style="17" customWidth="1"/>
    <col min="4" max="4" width="39" style="42" customWidth="1"/>
    <col min="5" max="5" width="16.33203125" style="3" customWidth="1"/>
    <col min="6" max="6" width="16.16015625" style="3" customWidth="1"/>
    <col min="7" max="7" width="15.16015625" style="3" customWidth="1"/>
    <col min="8" max="8" width="12.33203125" style="3" customWidth="1"/>
    <col min="9" max="9" width="12" style="3" customWidth="1"/>
    <col min="10" max="10" width="13" style="3" customWidth="1"/>
    <col min="11" max="11" width="12.83203125" style="3" customWidth="1"/>
    <col min="12" max="12" width="10.5" style="3" customWidth="1"/>
    <col min="13" max="13" width="10.33203125" style="3" customWidth="1"/>
    <col min="14" max="14" width="9.66015625" style="3" customWidth="1"/>
    <col min="15" max="15" width="13.5" style="3" customWidth="1"/>
    <col min="16" max="16" width="17" style="3" customWidth="1"/>
    <col min="17" max="16384" width="9.16015625" style="2" customWidth="1"/>
  </cols>
  <sheetData>
    <row r="1" spans="4:16" ht="60.75" customHeight="1">
      <c r="D1" s="46"/>
      <c r="E1" s="1"/>
      <c r="F1" s="1"/>
      <c r="G1" s="1"/>
      <c r="H1" s="1"/>
      <c r="I1" s="1"/>
      <c r="J1" s="1"/>
      <c r="K1" s="1"/>
      <c r="L1" s="1"/>
      <c r="M1" s="1"/>
      <c r="N1" s="139" t="s">
        <v>80</v>
      </c>
      <c r="O1" s="139"/>
      <c r="P1" s="140"/>
    </row>
    <row r="2" spans="1:16" ht="15.75">
      <c r="A2" s="141" t="s">
        <v>19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45.75" customHeight="1">
      <c r="A3" s="51"/>
      <c r="B3" s="141" t="s">
        <v>77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ht="14.25" customHeight="1">
      <c r="A4" s="51"/>
      <c r="B4" s="51"/>
      <c r="C4" s="82"/>
      <c r="D4" s="85" t="s">
        <v>36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3.5" customHeight="1">
      <c r="A5" s="51"/>
      <c r="B5" s="51"/>
      <c r="C5" s="82"/>
      <c r="D5" s="69" t="s">
        <v>37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7.5" customHeight="1">
      <c r="A6" s="9"/>
      <c r="B6" s="9"/>
      <c r="C6" s="16"/>
      <c r="D6" s="45"/>
      <c r="E6" s="4"/>
      <c r="F6" s="4"/>
      <c r="G6" s="7"/>
      <c r="H6" s="4"/>
      <c r="I6" s="4"/>
      <c r="J6" s="5"/>
      <c r="K6" s="5"/>
      <c r="L6" s="6"/>
      <c r="M6" s="6"/>
      <c r="N6" s="6"/>
      <c r="O6" s="6"/>
      <c r="P6" s="22" t="s">
        <v>10</v>
      </c>
    </row>
    <row r="7" spans="1:16" s="13" customFormat="1" ht="15" customHeight="1">
      <c r="A7" s="144" t="s">
        <v>15</v>
      </c>
      <c r="B7" s="144" t="s">
        <v>29</v>
      </c>
      <c r="C7" s="123" t="s">
        <v>14</v>
      </c>
      <c r="D7" s="130" t="s">
        <v>30</v>
      </c>
      <c r="E7" s="128" t="s">
        <v>0</v>
      </c>
      <c r="F7" s="128"/>
      <c r="G7" s="128"/>
      <c r="H7" s="128"/>
      <c r="I7" s="128"/>
      <c r="J7" s="128" t="s">
        <v>1</v>
      </c>
      <c r="K7" s="128"/>
      <c r="L7" s="128"/>
      <c r="M7" s="128"/>
      <c r="N7" s="128"/>
      <c r="O7" s="128"/>
      <c r="P7" s="128" t="s">
        <v>2</v>
      </c>
    </row>
    <row r="8" spans="1:16" s="13" customFormat="1" ht="13.5" customHeight="1">
      <c r="A8" s="147"/>
      <c r="B8" s="145"/>
      <c r="C8" s="123"/>
      <c r="D8" s="142"/>
      <c r="E8" s="129" t="s">
        <v>25</v>
      </c>
      <c r="F8" s="128" t="s">
        <v>4</v>
      </c>
      <c r="G8" s="129" t="s">
        <v>5</v>
      </c>
      <c r="H8" s="129"/>
      <c r="I8" s="128" t="s">
        <v>6</v>
      </c>
      <c r="J8" s="129" t="s">
        <v>25</v>
      </c>
      <c r="K8" s="130" t="s">
        <v>24</v>
      </c>
      <c r="L8" s="128" t="s">
        <v>4</v>
      </c>
      <c r="M8" s="129" t="s">
        <v>5</v>
      </c>
      <c r="N8" s="129"/>
      <c r="O8" s="128" t="s">
        <v>6</v>
      </c>
      <c r="P8" s="128"/>
    </row>
    <row r="9" spans="1:16" s="13" customFormat="1" ht="20.25" customHeight="1">
      <c r="A9" s="147"/>
      <c r="B9" s="145"/>
      <c r="C9" s="123"/>
      <c r="D9" s="142"/>
      <c r="E9" s="129"/>
      <c r="F9" s="128"/>
      <c r="G9" s="129" t="s">
        <v>7</v>
      </c>
      <c r="H9" s="129" t="s">
        <v>9</v>
      </c>
      <c r="I9" s="128"/>
      <c r="J9" s="129"/>
      <c r="K9" s="131"/>
      <c r="L9" s="128"/>
      <c r="M9" s="129" t="s">
        <v>7</v>
      </c>
      <c r="N9" s="129" t="s">
        <v>9</v>
      </c>
      <c r="O9" s="128"/>
      <c r="P9" s="128"/>
    </row>
    <row r="10" spans="1:16" s="13" customFormat="1" ht="59.25" customHeight="1">
      <c r="A10" s="148"/>
      <c r="B10" s="146"/>
      <c r="C10" s="123"/>
      <c r="D10" s="143"/>
      <c r="E10" s="129"/>
      <c r="F10" s="128"/>
      <c r="G10" s="129"/>
      <c r="H10" s="129"/>
      <c r="I10" s="128"/>
      <c r="J10" s="129"/>
      <c r="K10" s="132"/>
      <c r="L10" s="128"/>
      <c r="M10" s="129"/>
      <c r="N10" s="129"/>
      <c r="O10" s="128"/>
      <c r="P10" s="128"/>
    </row>
    <row r="11" spans="1:16" s="14" customFormat="1" ht="14.25">
      <c r="A11" s="124" t="s">
        <v>33</v>
      </c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7"/>
    </row>
    <row r="12" spans="1:17" s="13" customFormat="1" ht="36" customHeight="1">
      <c r="A12" s="135" t="s">
        <v>76</v>
      </c>
      <c r="B12" s="136"/>
      <c r="C12" s="137"/>
      <c r="D12" s="138"/>
      <c r="E12" s="93">
        <f aca="true" t="shared" si="0" ref="E12:P12">E13+E17+E22</f>
        <v>0</v>
      </c>
      <c r="F12" s="93">
        <f t="shared" si="0"/>
        <v>90000</v>
      </c>
      <c r="G12" s="93">
        <f t="shared" si="0"/>
        <v>579000</v>
      </c>
      <c r="H12" s="93">
        <f t="shared" si="0"/>
        <v>-610000</v>
      </c>
      <c r="I12" s="93">
        <f t="shared" si="0"/>
        <v>0</v>
      </c>
      <c r="J12" s="93">
        <f t="shared" si="0"/>
        <v>0</v>
      </c>
      <c r="K12" s="93">
        <f t="shared" si="0"/>
        <v>0</v>
      </c>
      <c r="L12" s="93">
        <f t="shared" si="0"/>
        <v>0</v>
      </c>
      <c r="M12" s="93">
        <f t="shared" si="0"/>
        <v>0</v>
      </c>
      <c r="N12" s="93">
        <f t="shared" si="0"/>
        <v>0</v>
      </c>
      <c r="O12" s="93">
        <f t="shared" si="0"/>
        <v>0</v>
      </c>
      <c r="P12" s="93">
        <f t="shared" si="0"/>
        <v>0</v>
      </c>
      <c r="Q12" s="86"/>
    </row>
    <row r="13" spans="1:17" s="13" customFormat="1" ht="54" customHeight="1">
      <c r="A13" s="62" t="s">
        <v>21</v>
      </c>
      <c r="B13" s="88" t="s">
        <v>20</v>
      </c>
      <c r="C13" s="94"/>
      <c r="D13" s="81" t="s">
        <v>48</v>
      </c>
      <c r="E13" s="104">
        <v>90000</v>
      </c>
      <c r="F13" s="104">
        <v>90000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>
        <v>90000</v>
      </c>
      <c r="Q13" s="86"/>
    </row>
    <row r="14" spans="1:17" s="13" customFormat="1" ht="54.75" customHeight="1">
      <c r="A14" s="62" t="s">
        <v>22</v>
      </c>
      <c r="B14" s="88" t="s">
        <v>20</v>
      </c>
      <c r="C14" s="94"/>
      <c r="D14" s="81" t="s">
        <v>49</v>
      </c>
      <c r="E14" s="104">
        <v>90000</v>
      </c>
      <c r="F14" s="104">
        <v>90000</v>
      </c>
      <c r="G14" s="104"/>
      <c r="H14" s="104"/>
      <c r="I14" s="104"/>
      <c r="J14" s="104"/>
      <c r="K14" s="104"/>
      <c r="L14" s="104"/>
      <c r="M14" s="104"/>
      <c r="N14" s="104"/>
      <c r="O14" s="104"/>
      <c r="P14" s="104">
        <v>90000</v>
      </c>
      <c r="Q14" s="86"/>
    </row>
    <row r="15" spans="1:17" s="13" customFormat="1" ht="50.25" customHeight="1">
      <c r="A15" s="68" t="s">
        <v>54</v>
      </c>
      <c r="B15" s="58">
        <v>2144</v>
      </c>
      <c r="C15" s="108" t="s">
        <v>23</v>
      </c>
      <c r="D15" s="57" t="s">
        <v>55</v>
      </c>
      <c r="E15" s="105">
        <v>94000</v>
      </c>
      <c r="F15" s="105">
        <v>94000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>
        <v>94000</v>
      </c>
      <c r="Q15" s="86"/>
    </row>
    <row r="16" spans="1:17" s="13" customFormat="1" ht="51" customHeight="1">
      <c r="A16" s="119" t="s">
        <v>56</v>
      </c>
      <c r="B16" s="120" t="s">
        <v>57</v>
      </c>
      <c r="C16" s="119" t="s">
        <v>58</v>
      </c>
      <c r="D16" s="121" t="s">
        <v>59</v>
      </c>
      <c r="E16" s="105">
        <v>-4000</v>
      </c>
      <c r="F16" s="105">
        <v>-4000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>
        <v>-4000</v>
      </c>
      <c r="Q16" s="86"/>
    </row>
    <row r="17" spans="1:17" s="13" customFormat="1" ht="46.5" customHeight="1">
      <c r="A17" s="88" t="s">
        <v>38</v>
      </c>
      <c r="B17" s="88" t="s">
        <v>39</v>
      </c>
      <c r="C17" s="92"/>
      <c r="D17" s="81" t="s">
        <v>40</v>
      </c>
      <c r="E17" s="67">
        <f aca="true" t="shared" si="1" ref="E17:P17">E18</f>
        <v>0</v>
      </c>
      <c r="F17" s="67">
        <f t="shared" si="1"/>
        <v>0</v>
      </c>
      <c r="G17" s="67">
        <f t="shared" si="1"/>
        <v>579000</v>
      </c>
      <c r="H17" s="67">
        <f t="shared" si="1"/>
        <v>-610000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67">
        <f t="shared" si="1"/>
        <v>0</v>
      </c>
      <c r="O17" s="67">
        <f t="shared" si="1"/>
        <v>0</v>
      </c>
      <c r="P17" s="67">
        <f t="shared" si="1"/>
        <v>0</v>
      </c>
      <c r="Q17" s="86"/>
    </row>
    <row r="18" spans="1:17" s="13" customFormat="1" ht="48.75" customHeight="1">
      <c r="A18" s="88" t="s">
        <v>41</v>
      </c>
      <c r="B18" s="88" t="s">
        <v>39</v>
      </c>
      <c r="C18" s="92"/>
      <c r="D18" s="81" t="s">
        <v>42</v>
      </c>
      <c r="E18" s="67">
        <f aca="true" t="shared" si="2" ref="E18:P18">SUM(E19:E21)</f>
        <v>0</v>
      </c>
      <c r="F18" s="67">
        <f t="shared" si="2"/>
        <v>0</v>
      </c>
      <c r="G18" s="67">
        <f t="shared" si="2"/>
        <v>579000</v>
      </c>
      <c r="H18" s="67">
        <f t="shared" si="2"/>
        <v>-610000</v>
      </c>
      <c r="I18" s="67">
        <f t="shared" si="2"/>
        <v>0</v>
      </c>
      <c r="J18" s="67">
        <f t="shared" si="2"/>
        <v>0</v>
      </c>
      <c r="K18" s="67">
        <f t="shared" si="2"/>
        <v>0</v>
      </c>
      <c r="L18" s="67">
        <f t="shared" si="2"/>
        <v>0</v>
      </c>
      <c r="M18" s="67">
        <f t="shared" si="2"/>
        <v>0</v>
      </c>
      <c r="N18" s="67">
        <f t="shared" si="2"/>
        <v>0</v>
      </c>
      <c r="O18" s="67">
        <f t="shared" si="2"/>
        <v>0</v>
      </c>
      <c r="P18" s="67">
        <f t="shared" si="2"/>
        <v>0</v>
      </c>
      <c r="Q18" s="86"/>
    </row>
    <row r="19" spans="1:17" s="13" customFormat="1" ht="86.25" customHeight="1">
      <c r="A19" s="65" t="s">
        <v>43</v>
      </c>
      <c r="B19" s="63" t="s">
        <v>44</v>
      </c>
      <c r="C19" s="65" t="s">
        <v>46</v>
      </c>
      <c r="D19" s="49" t="s">
        <v>45</v>
      </c>
      <c r="E19" s="66">
        <v>-510000</v>
      </c>
      <c r="F19" s="66">
        <v>-510000</v>
      </c>
      <c r="G19" s="66"/>
      <c r="H19" s="66">
        <v>-410000</v>
      </c>
      <c r="I19" s="64"/>
      <c r="J19" s="66"/>
      <c r="K19" s="66"/>
      <c r="L19" s="66"/>
      <c r="M19" s="66"/>
      <c r="N19" s="66"/>
      <c r="O19" s="66"/>
      <c r="P19" s="52">
        <v>-510000</v>
      </c>
      <c r="Q19" s="86"/>
    </row>
    <row r="20" spans="1:17" s="13" customFormat="1" ht="69" customHeight="1">
      <c r="A20" s="87" t="s">
        <v>62</v>
      </c>
      <c r="B20" s="63" t="s">
        <v>60</v>
      </c>
      <c r="C20" s="65" t="s">
        <v>53</v>
      </c>
      <c r="D20" s="97" t="s">
        <v>61</v>
      </c>
      <c r="E20" s="66">
        <v>350000</v>
      </c>
      <c r="F20" s="66">
        <v>350000</v>
      </c>
      <c r="G20" s="66">
        <v>325000</v>
      </c>
      <c r="H20" s="66">
        <v>-50000</v>
      </c>
      <c r="I20" s="64"/>
      <c r="J20" s="66"/>
      <c r="K20" s="66"/>
      <c r="L20" s="66"/>
      <c r="M20" s="66"/>
      <c r="N20" s="66"/>
      <c r="O20" s="66"/>
      <c r="P20" s="52">
        <v>350000</v>
      </c>
      <c r="Q20" s="86"/>
    </row>
    <row r="21" spans="1:17" s="13" customFormat="1" ht="36" customHeight="1">
      <c r="A21" s="87" t="s">
        <v>50</v>
      </c>
      <c r="B21" s="63" t="s">
        <v>51</v>
      </c>
      <c r="C21" s="65" t="s">
        <v>47</v>
      </c>
      <c r="D21" s="97" t="s">
        <v>52</v>
      </c>
      <c r="E21" s="66">
        <v>160000</v>
      </c>
      <c r="F21" s="66">
        <v>160000</v>
      </c>
      <c r="G21" s="66">
        <v>254000</v>
      </c>
      <c r="H21" s="66">
        <v>-150000</v>
      </c>
      <c r="I21" s="66"/>
      <c r="J21" s="66"/>
      <c r="K21" s="66"/>
      <c r="L21" s="66"/>
      <c r="M21" s="66"/>
      <c r="N21" s="66"/>
      <c r="O21" s="66"/>
      <c r="P21" s="52">
        <v>160000</v>
      </c>
      <c r="Q21" s="86"/>
    </row>
    <row r="22" spans="1:17" s="13" customFormat="1" ht="46.5" customHeight="1">
      <c r="A22" s="61" t="s">
        <v>67</v>
      </c>
      <c r="B22" s="88" t="s">
        <v>68</v>
      </c>
      <c r="C22" s="94"/>
      <c r="D22" s="81" t="s">
        <v>69</v>
      </c>
      <c r="E22" s="67">
        <v>-90000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122">
        <v>-90000</v>
      </c>
      <c r="Q22" s="86"/>
    </row>
    <row r="23" spans="1:17" s="13" customFormat="1" ht="50.25" customHeight="1">
      <c r="A23" s="61" t="s">
        <v>70</v>
      </c>
      <c r="B23" s="88" t="s">
        <v>68</v>
      </c>
      <c r="C23" s="94"/>
      <c r="D23" s="81" t="s">
        <v>71</v>
      </c>
      <c r="E23" s="67">
        <v>-90000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122">
        <v>-90000</v>
      </c>
      <c r="Q23" s="86"/>
    </row>
    <row r="24" spans="1:17" s="13" customFormat="1" ht="20.25" customHeight="1">
      <c r="A24" s="87" t="s">
        <v>72</v>
      </c>
      <c r="B24" s="63" t="s">
        <v>73</v>
      </c>
      <c r="C24" s="65" t="s">
        <v>74</v>
      </c>
      <c r="D24" s="97" t="s">
        <v>75</v>
      </c>
      <c r="E24" s="66">
        <v>-90000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52">
        <v>-90000</v>
      </c>
      <c r="Q24" s="86"/>
    </row>
    <row r="25" spans="1:16" s="13" customFormat="1" ht="15">
      <c r="A25" s="23"/>
      <c r="B25" s="23"/>
      <c r="C25" s="24"/>
      <c r="D25" s="25" t="s">
        <v>18</v>
      </c>
      <c r="E25" s="60">
        <f aca="true" t="shared" si="3" ref="E25:P25">E12</f>
        <v>0</v>
      </c>
      <c r="F25" s="60">
        <f t="shared" si="3"/>
        <v>90000</v>
      </c>
      <c r="G25" s="60">
        <f t="shared" si="3"/>
        <v>579000</v>
      </c>
      <c r="H25" s="60">
        <f t="shared" si="3"/>
        <v>-610000</v>
      </c>
      <c r="I25" s="60">
        <f t="shared" si="3"/>
        <v>0</v>
      </c>
      <c r="J25" s="60">
        <f t="shared" si="3"/>
        <v>0</v>
      </c>
      <c r="K25" s="60">
        <f t="shared" si="3"/>
        <v>0</v>
      </c>
      <c r="L25" s="60">
        <f t="shared" si="3"/>
        <v>0</v>
      </c>
      <c r="M25" s="60">
        <f t="shared" si="3"/>
        <v>0</v>
      </c>
      <c r="N25" s="60">
        <f t="shared" si="3"/>
        <v>0</v>
      </c>
      <c r="O25" s="60">
        <f t="shared" si="3"/>
        <v>0</v>
      </c>
      <c r="P25" s="60">
        <f t="shared" si="3"/>
        <v>0</v>
      </c>
    </row>
    <row r="26" spans="5:16" ht="12.75"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s="13" customFormat="1" ht="18.75">
      <c r="A27" s="15"/>
      <c r="B27" s="15"/>
      <c r="C27" s="18"/>
      <c r="D27" s="44" t="s">
        <v>12</v>
      </c>
      <c r="E27" s="31"/>
      <c r="F27" s="31"/>
      <c r="G27" s="37"/>
      <c r="H27" s="37"/>
      <c r="I27" s="38"/>
      <c r="J27" s="38"/>
      <c r="K27" s="38"/>
      <c r="L27" s="38"/>
      <c r="M27" s="38"/>
      <c r="N27" s="134" t="s">
        <v>13</v>
      </c>
      <c r="O27" s="134"/>
      <c r="P27" s="12"/>
    </row>
    <row r="28" spans="1:16" s="13" customFormat="1" ht="23.25" customHeight="1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</row>
    <row r="29" spans="1:16" s="13" customFormat="1" ht="23.25" customHeight="1">
      <c r="A29" s="133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</row>
    <row r="30" spans="1:16" s="13" customFormat="1" ht="29.2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6" s="13" customFormat="1" ht="27.75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</row>
  </sheetData>
  <sheetProtection/>
  <mergeCells count="30">
    <mergeCell ref="N1:P1"/>
    <mergeCell ref="A2:P2"/>
    <mergeCell ref="D7:D10"/>
    <mergeCell ref="B7:B10"/>
    <mergeCell ref="A7:A10"/>
    <mergeCell ref="J7:O7"/>
    <mergeCell ref="E7:I7"/>
    <mergeCell ref="B3:P3"/>
    <mergeCell ref="E8:E10"/>
    <mergeCell ref="M9:M10"/>
    <mergeCell ref="A31:P31"/>
    <mergeCell ref="G9:G10"/>
    <mergeCell ref="H9:H10"/>
    <mergeCell ref="J8:J10"/>
    <mergeCell ref="A29:P29"/>
    <mergeCell ref="A30:P30"/>
    <mergeCell ref="A28:P28"/>
    <mergeCell ref="N27:O27"/>
    <mergeCell ref="A12:D12"/>
    <mergeCell ref="N9:N10"/>
    <mergeCell ref="C7:C10"/>
    <mergeCell ref="A11:P11"/>
    <mergeCell ref="P7:P10"/>
    <mergeCell ref="O8:O10"/>
    <mergeCell ref="F8:F10"/>
    <mergeCell ref="I8:I10"/>
    <mergeCell ref="L8:L10"/>
    <mergeCell ref="G8:H8"/>
    <mergeCell ref="K8:K10"/>
    <mergeCell ref="M8:N8"/>
  </mergeCells>
  <printOptions horizontalCentered="1"/>
  <pageMargins left="0.14" right="0.14" top="0.2" bottom="0.2" header="0.23" footer="0.31496062992125984"/>
  <pageSetup fitToHeight="0" horizontalDpi="300" verticalDpi="300" orientation="landscape" paperSize="9" scale="67" r:id="rId1"/>
  <headerFooter alignWithMargins="0">
    <oddFooter>&amp;R&amp;P</oddFooter>
  </headerFooter>
  <rowBreaks count="2" manualBreakCount="2">
    <brk id="19" max="15" man="1"/>
    <brk id="2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showGridLines="0" showZeros="0" zoomScaleSheetLayoutView="90" zoomScalePageLayoutView="0" workbookViewId="0" topLeftCell="A1">
      <selection activeCell="D7" sqref="D7:D10"/>
    </sheetView>
  </sheetViews>
  <sheetFormatPr defaultColWidth="9.16015625" defaultRowHeight="12.75"/>
  <cols>
    <col min="1" max="1" width="14.5" style="20" customWidth="1"/>
    <col min="2" max="2" width="6.83203125" style="8" customWidth="1"/>
    <col min="3" max="3" width="6.83203125" style="17" customWidth="1"/>
    <col min="4" max="4" width="40.66015625" style="42" customWidth="1"/>
    <col min="5" max="5" width="15" style="3" customWidth="1"/>
    <col min="6" max="6" width="15.16015625" style="3" customWidth="1"/>
    <col min="7" max="7" width="15.5" style="3" customWidth="1"/>
    <col min="8" max="8" width="13.16015625" style="3" customWidth="1"/>
    <col min="9" max="9" width="12.66015625" style="3" customWidth="1"/>
    <col min="10" max="10" width="16.16015625" style="3" customWidth="1"/>
    <col min="11" max="11" width="16.5" style="3" customWidth="1"/>
    <col min="12" max="12" width="13" style="3" customWidth="1"/>
    <col min="13" max="13" width="12.66015625" style="3" customWidth="1"/>
    <col min="14" max="14" width="11.33203125" style="3" customWidth="1"/>
    <col min="15" max="15" width="16.16015625" style="3" customWidth="1"/>
    <col min="16" max="16" width="18.33203125" style="3" customWidth="1"/>
    <col min="17" max="16384" width="9.16015625" style="2" customWidth="1"/>
  </cols>
  <sheetData>
    <row r="1" spans="1:16" ht="42.75" customHeight="1">
      <c r="A1" s="19"/>
      <c r="D1" s="46"/>
      <c r="E1" s="1"/>
      <c r="F1" s="1"/>
      <c r="G1" s="1"/>
      <c r="H1" s="1"/>
      <c r="I1" s="1"/>
      <c r="J1" s="1"/>
      <c r="K1" s="1"/>
      <c r="L1" s="1"/>
      <c r="M1" s="1"/>
      <c r="N1" s="139" t="s">
        <v>79</v>
      </c>
      <c r="O1" s="154"/>
      <c r="P1" s="154"/>
    </row>
    <row r="2" spans="1:16" ht="15.75" customHeight="1">
      <c r="A2" s="19"/>
      <c r="D2" s="46"/>
      <c r="E2" s="1"/>
      <c r="F2" s="1"/>
      <c r="G2" s="1"/>
      <c r="H2" s="1"/>
      <c r="I2" s="1"/>
      <c r="J2" s="1"/>
      <c r="K2" s="1"/>
      <c r="L2" s="1"/>
      <c r="M2" s="1"/>
      <c r="N2" s="154"/>
      <c r="O2" s="154"/>
      <c r="P2" s="154"/>
    </row>
    <row r="3" spans="1:16" ht="52.5" customHeight="1">
      <c r="A3" s="155" t="s">
        <v>35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21" customHeight="1">
      <c r="A4" s="83"/>
      <c r="B4" s="83"/>
      <c r="C4" s="83"/>
      <c r="D4" s="85" t="s">
        <v>36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ht="13.5" customHeight="1">
      <c r="A5" s="83"/>
      <c r="B5" s="83"/>
      <c r="C5" s="83"/>
      <c r="D5" s="69" t="s">
        <v>37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2:16" ht="12.75" customHeight="1">
      <c r="B6" s="9"/>
      <c r="C6" s="16"/>
      <c r="D6" s="45"/>
      <c r="E6" s="4"/>
      <c r="F6" s="4"/>
      <c r="G6" s="7"/>
      <c r="H6" s="4"/>
      <c r="I6" s="4"/>
      <c r="J6" s="5"/>
      <c r="K6" s="5"/>
      <c r="L6" s="6"/>
      <c r="M6" s="6"/>
      <c r="N6" s="6"/>
      <c r="O6" s="6"/>
      <c r="P6" s="22" t="s">
        <v>10</v>
      </c>
    </row>
    <row r="7" spans="1:16" s="13" customFormat="1" ht="15" customHeight="1">
      <c r="A7" s="144" t="s">
        <v>15</v>
      </c>
      <c r="B7" s="153" t="s">
        <v>16</v>
      </c>
      <c r="C7" s="159" t="s">
        <v>14</v>
      </c>
      <c r="D7" s="130" t="s">
        <v>17</v>
      </c>
      <c r="E7" s="128" t="s">
        <v>0</v>
      </c>
      <c r="F7" s="128"/>
      <c r="G7" s="128"/>
      <c r="H7" s="128"/>
      <c r="I7" s="128"/>
      <c r="J7" s="150" t="s">
        <v>1</v>
      </c>
      <c r="K7" s="151"/>
      <c r="L7" s="151"/>
      <c r="M7" s="151"/>
      <c r="N7" s="151"/>
      <c r="O7" s="151"/>
      <c r="P7" s="128" t="s">
        <v>2</v>
      </c>
    </row>
    <row r="8" spans="1:16" s="13" customFormat="1" ht="13.5" customHeight="1">
      <c r="A8" s="147"/>
      <c r="B8" s="153"/>
      <c r="C8" s="159"/>
      <c r="D8" s="157"/>
      <c r="E8" s="129" t="s">
        <v>25</v>
      </c>
      <c r="F8" s="152" t="s">
        <v>4</v>
      </c>
      <c r="G8" s="129" t="s">
        <v>5</v>
      </c>
      <c r="H8" s="129"/>
      <c r="I8" s="152" t="s">
        <v>6</v>
      </c>
      <c r="J8" s="129" t="s">
        <v>25</v>
      </c>
      <c r="K8" s="156" t="s">
        <v>24</v>
      </c>
      <c r="L8" s="152" t="s">
        <v>4</v>
      </c>
      <c r="M8" s="129" t="s">
        <v>5</v>
      </c>
      <c r="N8" s="129"/>
      <c r="O8" s="152" t="s">
        <v>6</v>
      </c>
      <c r="P8" s="128"/>
    </row>
    <row r="9" spans="1:16" s="13" customFormat="1" ht="20.25" customHeight="1">
      <c r="A9" s="147"/>
      <c r="B9" s="153"/>
      <c r="C9" s="159"/>
      <c r="D9" s="157"/>
      <c r="E9" s="129"/>
      <c r="F9" s="152"/>
      <c r="G9" s="129" t="s">
        <v>7</v>
      </c>
      <c r="H9" s="129" t="s">
        <v>9</v>
      </c>
      <c r="I9" s="152"/>
      <c r="J9" s="129"/>
      <c r="K9" s="157"/>
      <c r="L9" s="152"/>
      <c r="M9" s="129" t="s">
        <v>7</v>
      </c>
      <c r="N9" s="129" t="s">
        <v>9</v>
      </c>
      <c r="O9" s="152"/>
      <c r="P9" s="128"/>
    </row>
    <row r="10" spans="1:16" s="13" customFormat="1" ht="83.25" customHeight="1">
      <c r="A10" s="148"/>
      <c r="B10" s="153"/>
      <c r="C10" s="159"/>
      <c r="D10" s="158"/>
      <c r="E10" s="129"/>
      <c r="F10" s="152"/>
      <c r="G10" s="129"/>
      <c r="H10" s="129"/>
      <c r="I10" s="152"/>
      <c r="J10" s="129"/>
      <c r="K10" s="158"/>
      <c r="L10" s="152"/>
      <c r="M10" s="129"/>
      <c r="N10" s="129"/>
      <c r="O10" s="152"/>
      <c r="P10" s="128"/>
    </row>
    <row r="11" spans="1:16" s="13" customFormat="1" ht="37.5" customHeight="1">
      <c r="A11" s="62" t="s">
        <v>21</v>
      </c>
      <c r="B11" s="35" t="s">
        <v>20</v>
      </c>
      <c r="C11" s="40"/>
      <c r="D11" s="81" t="s">
        <v>31</v>
      </c>
      <c r="E11" s="36">
        <v>32937017</v>
      </c>
      <c r="F11" s="36">
        <v>32937017</v>
      </c>
      <c r="G11" s="100">
        <v>669180</v>
      </c>
      <c r="H11" s="36"/>
      <c r="I11" s="36"/>
      <c r="J11" s="36">
        <v>11416243</v>
      </c>
      <c r="K11" s="36">
        <v>11416243</v>
      </c>
      <c r="L11" s="36"/>
      <c r="M11" s="36"/>
      <c r="N11" s="36"/>
      <c r="O11" s="36">
        <v>11416243</v>
      </c>
      <c r="P11" s="53">
        <f aca="true" t="shared" si="0" ref="P11:P23">E11+J11</f>
        <v>44353260</v>
      </c>
    </row>
    <row r="12" spans="1:16" s="13" customFormat="1" ht="36" customHeight="1">
      <c r="A12" s="62" t="s">
        <v>22</v>
      </c>
      <c r="B12" s="35" t="s">
        <v>20</v>
      </c>
      <c r="C12" s="40"/>
      <c r="D12" s="81" t="s">
        <v>32</v>
      </c>
      <c r="E12" s="36">
        <v>32937017</v>
      </c>
      <c r="F12" s="36">
        <v>32937017</v>
      </c>
      <c r="G12" s="100">
        <v>669180</v>
      </c>
      <c r="H12" s="36"/>
      <c r="I12" s="36"/>
      <c r="J12" s="36">
        <v>11416243</v>
      </c>
      <c r="K12" s="36">
        <v>11416243</v>
      </c>
      <c r="L12" s="36"/>
      <c r="M12" s="36"/>
      <c r="N12" s="36"/>
      <c r="O12" s="36">
        <v>11416243</v>
      </c>
      <c r="P12" s="53">
        <f t="shared" si="0"/>
        <v>44353260</v>
      </c>
    </row>
    <row r="13" spans="1:16" s="13" customFormat="1" ht="31.5" customHeight="1">
      <c r="A13" s="68" t="s">
        <v>54</v>
      </c>
      <c r="B13" s="58">
        <v>2144</v>
      </c>
      <c r="C13" s="108" t="s">
        <v>23</v>
      </c>
      <c r="D13" s="57" t="s">
        <v>55</v>
      </c>
      <c r="E13" s="50">
        <v>3318000</v>
      </c>
      <c r="F13" s="50">
        <v>3318000</v>
      </c>
      <c r="G13" s="99"/>
      <c r="H13" s="50"/>
      <c r="I13" s="50"/>
      <c r="J13" s="50"/>
      <c r="K13" s="50"/>
      <c r="L13" s="50"/>
      <c r="M13" s="50"/>
      <c r="N13" s="50"/>
      <c r="O13" s="50"/>
      <c r="P13" s="116">
        <f t="shared" si="0"/>
        <v>3318000</v>
      </c>
    </row>
    <row r="14" spans="1:16" s="13" customFormat="1" ht="55.5" customHeight="1">
      <c r="A14" s="119" t="s">
        <v>56</v>
      </c>
      <c r="B14" s="120" t="s">
        <v>57</v>
      </c>
      <c r="C14" s="119" t="s">
        <v>58</v>
      </c>
      <c r="D14" s="121" t="s">
        <v>59</v>
      </c>
      <c r="E14" s="50">
        <v>26000</v>
      </c>
      <c r="F14" s="50">
        <v>26000</v>
      </c>
      <c r="G14" s="99"/>
      <c r="H14" s="50"/>
      <c r="I14" s="50"/>
      <c r="J14" s="50">
        <v>500000</v>
      </c>
      <c r="K14" s="50">
        <v>500000</v>
      </c>
      <c r="L14" s="50"/>
      <c r="M14" s="50"/>
      <c r="N14" s="50"/>
      <c r="O14" s="50">
        <v>500000</v>
      </c>
      <c r="P14" s="116">
        <f t="shared" si="0"/>
        <v>526000</v>
      </c>
    </row>
    <row r="15" spans="1:16" s="13" customFormat="1" ht="47.25">
      <c r="A15" s="88" t="s">
        <v>38</v>
      </c>
      <c r="B15" s="88" t="s">
        <v>39</v>
      </c>
      <c r="C15" s="92"/>
      <c r="D15" s="81" t="s">
        <v>40</v>
      </c>
      <c r="E15" s="113">
        <v>463196099</v>
      </c>
      <c r="F15" s="113">
        <v>463196099</v>
      </c>
      <c r="G15" s="53">
        <v>349811785</v>
      </c>
      <c r="H15" s="53">
        <v>16086228</v>
      </c>
      <c r="I15" s="53"/>
      <c r="J15" s="115">
        <v>28239741</v>
      </c>
      <c r="K15" s="115">
        <v>18078141</v>
      </c>
      <c r="L15" s="53">
        <v>10161600</v>
      </c>
      <c r="M15" s="53"/>
      <c r="N15" s="53"/>
      <c r="O15" s="115">
        <v>18078141</v>
      </c>
      <c r="P15" s="115">
        <f t="shared" si="0"/>
        <v>491435840</v>
      </c>
    </row>
    <row r="16" spans="1:16" s="13" customFormat="1" ht="47.25">
      <c r="A16" s="88" t="s">
        <v>41</v>
      </c>
      <c r="B16" s="88" t="s">
        <v>39</v>
      </c>
      <c r="C16" s="92"/>
      <c r="D16" s="81" t="s">
        <v>42</v>
      </c>
      <c r="E16" s="113">
        <v>463196099</v>
      </c>
      <c r="F16" s="113">
        <v>463196099</v>
      </c>
      <c r="G16" s="53">
        <v>349811785</v>
      </c>
      <c r="H16" s="53">
        <v>16086228</v>
      </c>
      <c r="I16" s="53"/>
      <c r="J16" s="115">
        <v>28239741</v>
      </c>
      <c r="K16" s="115">
        <v>18078141</v>
      </c>
      <c r="L16" s="53">
        <v>10161600</v>
      </c>
      <c r="M16" s="53"/>
      <c r="N16" s="53"/>
      <c r="O16" s="115">
        <v>18078141</v>
      </c>
      <c r="P16" s="115">
        <f t="shared" si="0"/>
        <v>491435840</v>
      </c>
    </row>
    <row r="17" spans="1:16" s="13" customFormat="1" ht="98.25" customHeight="1">
      <c r="A17" s="65" t="s">
        <v>43</v>
      </c>
      <c r="B17" s="63" t="s">
        <v>44</v>
      </c>
      <c r="C17" s="65" t="s">
        <v>46</v>
      </c>
      <c r="D17" s="49" t="s">
        <v>45</v>
      </c>
      <c r="E17" s="114">
        <v>359832171</v>
      </c>
      <c r="F17" s="112">
        <v>359832171</v>
      </c>
      <c r="G17" s="112">
        <v>275351365</v>
      </c>
      <c r="H17" s="102">
        <v>10889006</v>
      </c>
      <c r="I17" s="102"/>
      <c r="J17" s="102">
        <v>5951545</v>
      </c>
      <c r="K17" s="102">
        <v>5389945</v>
      </c>
      <c r="L17" s="102">
        <v>561600</v>
      </c>
      <c r="M17" s="102"/>
      <c r="N17" s="102"/>
      <c r="O17" s="102">
        <v>5389945</v>
      </c>
      <c r="P17" s="116">
        <f t="shared" si="0"/>
        <v>365783716</v>
      </c>
    </row>
    <row r="18" spans="1:16" s="13" customFormat="1" ht="68.25" customHeight="1">
      <c r="A18" s="87" t="s">
        <v>62</v>
      </c>
      <c r="B18" s="63" t="s">
        <v>60</v>
      </c>
      <c r="C18" s="65" t="s">
        <v>53</v>
      </c>
      <c r="D18" s="97" t="s">
        <v>61</v>
      </c>
      <c r="E18" s="114">
        <v>8588000</v>
      </c>
      <c r="F18" s="112">
        <v>8588000</v>
      </c>
      <c r="G18" s="112">
        <v>6778700</v>
      </c>
      <c r="H18" s="102">
        <v>81000</v>
      </c>
      <c r="I18" s="102"/>
      <c r="J18" s="102"/>
      <c r="K18" s="102"/>
      <c r="L18" s="102"/>
      <c r="M18" s="102"/>
      <c r="N18" s="102"/>
      <c r="O18" s="102"/>
      <c r="P18" s="116">
        <f t="shared" si="0"/>
        <v>8588000</v>
      </c>
    </row>
    <row r="19" spans="1:16" s="13" customFormat="1" ht="30.75" customHeight="1">
      <c r="A19" s="87" t="s">
        <v>50</v>
      </c>
      <c r="B19" s="63" t="s">
        <v>51</v>
      </c>
      <c r="C19" s="65" t="s">
        <v>47</v>
      </c>
      <c r="D19" s="97" t="s">
        <v>52</v>
      </c>
      <c r="E19" s="50">
        <v>7942609</v>
      </c>
      <c r="F19" s="102">
        <v>7942609</v>
      </c>
      <c r="G19" s="102">
        <v>6076683</v>
      </c>
      <c r="H19" s="102">
        <v>169445</v>
      </c>
      <c r="I19" s="102"/>
      <c r="J19" s="102"/>
      <c r="K19" s="102"/>
      <c r="L19" s="102"/>
      <c r="M19" s="102"/>
      <c r="N19" s="102"/>
      <c r="O19" s="102"/>
      <c r="P19" s="116">
        <f t="shared" si="0"/>
        <v>7942609</v>
      </c>
    </row>
    <row r="20" spans="1:16" s="13" customFormat="1" ht="54" customHeight="1">
      <c r="A20" s="61" t="s">
        <v>67</v>
      </c>
      <c r="B20" s="88" t="s">
        <v>68</v>
      </c>
      <c r="C20" s="94"/>
      <c r="D20" s="81" t="s">
        <v>69</v>
      </c>
      <c r="E20" s="53">
        <v>3863600</v>
      </c>
      <c r="F20" s="101">
        <v>2413600</v>
      </c>
      <c r="G20" s="101"/>
      <c r="H20" s="101"/>
      <c r="I20" s="101">
        <v>1440000</v>
      </c>
      <c r="J20" s="67">
        <v>798354000</v>
      </c>
      <c r="K20" s="67">
        <v>313000</v>
      </c>
      <c r="L20" s="67">
        <v>485354</v>
      </c>
      <c r="M20" s="67"/>
      <c r="N20" s="67"/>
      <c r="O20" s="109">
        <v>313000</v>
      </c>
      <c r="P20" s="115">
        <f t="shared" si="0"/>
        <v>802217600</v>
      </c>
    </row>
    <row r="21" spans="1:16" s="13" customFormat="1" ht="54.75" customHeight="1">
      <c r="A21" s="61" t="s">
        <v>70</v>
      </c>
      <c r="B21" s="88" t="s">
        <v>68</v>
      </c>
      <c r="C21" s="94"/>
      <c r="D21" s="81" t="s">
        <v>71</v>
      </c>
      <c r="E21" s="53">
        <v>3863600</v>
      </c>
      <c r="F21" s="101">
        <v>2413600</v>
      </c>
      <c r="G21" s="101"/>
      <c r="H21" s="101"/>
      <c r="I21" s="101">
        <v>1440000</v>
      </c>
      <c r="J21" s="67">
        <v>798354000</v>
      </c>
      <c r="K21" s="67">
        <v>313000</v>
      </c>
      <c r="L21" s="67">
        <v>485354</v>
      </c>
      <c r="M21" s="67"/>
      <c r="N21" s="67"/>
      <c r="O21" s="109">
        <v>313000</v>
      </c>
      <c r="P21" s="115">
        <f t="shared" si="0"/>
        <v>802217600</v>
      </c>
    </row>
    <row r="22" spans="1:16" s="13" customFormat="1" ht="22.5" customHeight="1">
      <c r="A22" s="87" t="s">
        <v>72</v>
      </c>
      <c r="B22" s="63" t="s">
        <v>73</v>
      </c>
      <c r="C22" s="65" t="s">
        <v>74</v>
      </c>
      <c r="D22" s="97" t="s">
        <v>75</v>
      </c>
      <c r="E22" s="50">
        <v>10000</v>
      </c>
      <c r="F22" s="102"/>
      <c r="G22" s="102"/>
      <c r="H22" s="102"/>
      <c r="I22" s="103"/>
      <c r="J22" s="66"/>
      <c r="K22" s="66"/>
      <c r="L22" s="66"/>
      <c r="M22" s="66"/>
      <c r="N22" s="66"/>
      <c r="O22" s="110"/>
      <c r="P22" s="116">
        <f t="shared" si="0"/>
        <v>10000</v>
      </c>
    </row>
    <row r="23" spans="1:16" s="13" customFormat="1" ht="15.75">
      <c r="A23" s="26"/>
      <c r="B23" s="27"/>
      <c r="C23" s="41"/>
      <c r="D23" s="34" t="s">
        <v>18</v>
      </c>
      <c r="E23" s="115">
        <v>543680237</v>
      </c>
      <c r="F23" s="115">
        <v>542230237</v>
      </c>
      <c r="G23" s="36">
        <v>382350215</v>
      </c>
      <c r="H23" s="36">
        <v>18538628</v>
      </c>
      <c r="I23" s="36">
        <v>1440000</v>
      </c>
      <c r="J23" s="117">
        <v>43405750.5</v>
      </c>
      <c r="K23" s="117">
        <v>31301796.5</v>
      </c>
      <c r="L23" s="36">
        <v>12103954</v>
      </c>
      <c r="M23" s="36">
        <v>600000</v>
      </c>
      <c r="N23" s="36">
        <v>60000</v>
      </c>
      <c r="O23" s="118">
        <v>31301796.5</v>
      </c>
      <c r="P23" s="117">
        <f t="shared" si="0"/>
        <v>587085987.5</v>
      </c>
    </row>
    <row r="24" spans="1:16" s="13" customFormat="1" ht="15.75">
      <c r="A24" s="21"/>
      <c r="B24" s="15"/>
      <c r="C24" s="18"/>
      <c r="D24" s="47"/>
      <c r="E24" s="28"/>
      <c r="F24" s="12"/>
      <c r="G24" s="12"/>
      <c r="H24" s="12"/>
      <c r="I24" s="12"/>
      <c r="J24" s="28"/>
      <c r="K24" s="28"/>
      <c r="L24" s="12"/>
      <c r="M24" s="12"/>
      <c r="N24" s="12"/>
      <c r="O24" s="12"/>
      <c r="P24" s="76"/>
    </row>
    <row r="25" spans="1:16" s="13" customFormat="1" ht="12.75">
      <c r="A25" s="21"/>
      <c r="B25" s="15"/>
      <c r="C25" s="18"/>
      <c r="D25" s="48"/>
      <c r="E25" s="28"/>
      <c r="F25" s="12"/>
      <c r="G25" s="12"/>
      <c r="H25" s="12"/>
      <c r="I25" s="12"/>
      <c r="J25" s="28"/>
      <c r="K25" s="28"/>
      <c r="L25" s="12"/>
      <c r="M25" s="12"/>
      <c r="N25" s="12"/>
      <c r="O25" s="12"/>
      <c r="P25" s="12"/>
    </row>
    <row r="26" spans="1:16" s="13" customFormat="1" ht="18.75">
      <c r="A26" s="21"/>
      <c r="B26" s="15"/>
      <c r="C26" s="18"/>
      <c r="D26" s="44" t="s">
        <v>12</v>
      </c>
      <c r="E26" s="28"/>
      <c r="F26" s="12"/>
      <c r="G26" s="12"/>
      <c r="H26" s="12"/>
      <c r="I26" s="12"/>
      <c r="J26" s="134" t="s">
        <v>13</v>
      </c>
      <c r="K26" s="134"/>
      <c r="L26" s="134"/>
      <c r="M26" s="12"/>
      <c r="N26" s="12"/>
      <c r="O26" s="12"/>
      <c r="P26" s="12"/>
    </row>
  </sheetData>
  <sheetProtection/>
  <mergeCells count="23">
    <mergeCell ref="J26:L26"/>
    <mergeCell ref="O8:O10"/>
    <mergeCell ref="M8:N8"/>
    <mergeCell ref="G9:G10"/>
    <mergeCell ref="F8:F10"/>
    <mergeCell ref="M9:M10"/>
    <mergeCell ref="N1:P2"/>
    <mergeCell ref="A3:P3"/>
    <mergeCell ref="H9:H10"/>
    <mergeCell ref="A7:A10"/>
    <mergeCell ref="P7:P10"/>
    <mergeCell ref="K8:K10"/>
    <mergeCell ref="E7:I7"/>
    <mergeCell ref="N9:N10"/>
    <mergeCell ref="C7:C10"/>
    <mergeCell ref="D7:D10"/>
    <mergeCell ref="J7:O7"/>
    <mergeCell ref="I8:I10"/>
    <mergeCell ref="B7:B10"/>
    <mergeCell ref="E8:E10"/>
    <mergeCell ref="L8:L10"/>
    <mergeCell ref="J8:J10"/>
    <mergeCell ref="G8:H8"/>
  </mergeCells>
  <printOptions horizontalCentered="1"/>
  <pageMargins left="0.2" right="0.2" top="0.7874015748031497" bottom="0.5905511811023623" header="0.5118110236220472" footer="0.31496062992125984"/>
  <pageSetup fitToHeight="0" horizontalDpi="300" verticalDpi="300" orientation="landscape" paperSize="9" scale="6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Zeros="0" zoomScale="75" zoomScaleNormal="75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1" sqref="H1:J2"/>
    </sheetView>
  </sheetViews>
  <sheetFormatPr defaultColWidth="9.16015625" defaultRowHeight="12.75"/>
  <cols>
    <col min="1" max="1" width="11.83203125" style="8" customWidth="1"/>
    <col min="2" max="2" width="7.33203125" style="8" customWidth="1"/>
    <col min="3" max="3" width="8.16015625" style="8" customWidth="1"/>
    <col min="4" max="4" width="39.33203125" style="42" customWidth="1"/>
    <col min="5" max="5" width="47.83203125" style="42" customWidth="1"/>
    <col min="6" max="6" width="18" style="42" customWidth="1"/>
    <col min="7" max="7" width="16.16015625" style="42" customWidth="1"/>
    <col min="8" max="8" width="16.5" style="3" customWidth="1"/>
    <col min="9" max="9" width="13.5" style="3" customWidth="1"/>
    <col min="10" max="10" width="12.83203125" style="3" customWidth="1"/>
    <col min="11" max="16384" width="9.16015625" style="2" customWidth="1"/>
  </cols>
  <sheetData>
    <row r="1" spans="5:10" ht="54" customHeight="1">
      <c r="E1" s="78"/>
      <c r="F1" s="80"/>
      <c r="H1" s="160" t="s">
        <v>78</v>
      </c>
      <c r="I1" s="160"/>
      <c r="J1" s="160"/>
    </row>
    <row r="2" spans="5:10" ht="24" customHeight="1">
      <c r="E2" s="79"/>
      <c r="H2" s="161"/>
      <c r="I2" s="161"/>
      <c r="J2" s="161"/>
    </row>
    <row r="3" spans="1:10" ht="44.25" customHeight="1">
      <c r="A3" s="162" t="s">
        <v>34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17.25" customHeight="1">
      <c r="A4" s="84"/>
      <c r="B4" s="84"/>
      <c r="C4" s="84"/>
      <c r="D4" s="85" t="s">
        <v>36</v>
      </c>
      <c r="E4" s="84"/>
      <c r="F4" s="84"/>
      <c r="G4" s="84"/>
      <c r="H4" s="84"/>
      <c r="I4" s="84"/>
      <c r="J4" s="84"/>
    </row>
    <row r="5" spans="1:10" ht="12.75" customHeight="1">
      <c r="A5" s="84"/>
      <c r="B5" s="84"/>
      <c r="C5" s="84"/>
      <c r="D5" s="69" t="s">
        <v>37</v>
      </c>
      <c r="E5" s="84"/>
      <c r="F5" s="84"/>
      <c r="G5" s="84"/>
      <c r="H5" s="84"/>
      <c r="I5" s="84"/>
      <c r="J5" s="84"/>
    </row>
    <row r="6" spans="1:10" ht="18.75">
      <c r="A6" s="71"/>
      <c r="B6" s="72"/>
      <c r="C6" s="72"/>
      <c r="D6" s="43"/>
      <c r="E6" s="43"/>
      <c r="F6" s="43"/>
      <c r="G6" s="43"/>
      <c r="H6" s="10"/>
      <c r="I6" s="11"/>
      <c r="J6" s="77" t="s">
        <v>10</v>
      </c>
    </row>
    <row r="7" spans="1:10" ht="12.75">
      <c r="A7" s="163" t="s">
        <v>15</v>
      </c>
      <c r="B7" s="130" t="s">
        <v>16</v>
      </c>
      <c r="C7" s="163" t="s">
        <v>14</v>
      </c>
      <c r="D7" s="163" t="s">
        <v>17</v>
      </c>
      <c r="E7" s="167" t="s">
        <v>28</v>
      </c>
      <c r="F7" s="163" t="s">
        <v>27</v>
      </c>
      <c r="G7" s="163" t="s">
        <v>25</v>
      </c>
      <c r="H7" s="163" t="s">
        <v>0</v>
      </c>
      <c r="I7" s="165" t="s">
        <v>1</v>
      </c>
      <c r="J7" s="166"/>
    </row>
    <row r="8" spans="1:10" ht="121.5" customHeight="1">
      <c r="A8" s="164"/>
      <c r="B8" s="164"/>
      <c r="C8" s="164"/>
      <c r="D8" s="168"/>
      <c r="E8" s="168"/>
      <c r="F8" s="164"/>
      <c r="G8" s="164"/>
      <c r="H8" s="164"/>
      <c r="I8" s="30" t="s">
        <v>26</v>
      </c>
      <c r="J8" s="30" t="s">
        <v>24</v>
      </c>
    </row>
    <row r="9" spans="1:10" ht="31.5">
      <c r="A9" s="35" t="s">
        <v>21</v>
      </c>
      <c r="B9" s="35" t="s">
        <v>20</v>
      </c>
      <c r="C9" s="32"/>
      <c r="D9" s="33" t="s">
        <v>11</v>
      </c>
      <c r="E9" s="39"/>
      <c r="F9" s="39"/>
      <c r="G9" s="75">
        <f>G10</f>
        <v>90000</v>
      </c>
      <c r="H9" s="75">
        <f>H10</f>
        <v>90000</v>
      </c>
      <c r="I9" s="75">
        <f>I10</f>
        <v>0</v>
      </c>
      <c r="J9" s="75">
        <f>J10</f>
        <v>0</v>
      </c>
    </row>
    <row r="10" spans="1:10" ht="31.5">
      <c r="A10" s="54" t="s">
        <v>22</v>
      </c>
      <c r="B10" s="54" t="s">
        <v>20</v>
      </c>
      <c r="C10" s="55"/>
      <c r="D10" s="56" t="s">
        <v>8</v>
      </c>
      <c r="E10" s="39"/>
      <c r="F10" s="39"/>
      <c r="G10" s="73">
        <f>SUM(G11:G12)</f>
        <v>90000</v>
      </c>
      <c r="H10" s="73">
        <f>SUM(H11:H12)</f>
        <v>90000</v>
      </c>
      <c r="I10" s="73">
        <f>SUM(I11:I12)</f>
        <v>0</v>
      </c>
      <c r="J10" s="73">
        <f>SUM(J11:J12)</f>
        <v>0</v>
      </c>
    </row>
    <row r="11" spans="1:10" ht="63">
      <c r="A11" s="68" t="s">
        <v>54</v>
      </c>
      <c r="B11" s="58">
        <v>2144</v>
      </c>
      <c r="C11" s="108" t="s">
        <v>23</v>
      </c>
      <c r="D11" s="57" t="s">
        <v>55</v>
      </c>
      <c r="E11" s="70" t="s">
        <v>63</v>
      </c>
      <c r="F11" s="107" t="s">
        <v>64</v>
      </c>
      <c r="G11" s="96">
        <v>94000</v>
      </c>
      <c r="H11" s="96">
        <v>94000</v>
      </c>
      <c r="I11" s="106"/>
      <c r="J11" s="106"/>
    </row>
    <row r="12" spans="1:10" ht="126">
      <c r="A12" s="119" t="s">
        <v>56</v>
      </c>
      <c r="B12" s="120" t="s">
        <v>57</v>
      </c>
      <c r="C12" s="119" t="s">
        <v>58</v>
      </c>
      <c r="D12" s="121" t="s">
        <v>59</v>
      </c>
      <c r="E12" s="70" t="s">
        <v>65</v>
      </c>
      <c r="F12" s="95" t="s">
        <v>66</v>
      </c>
      <c r="G12" s="96">
        <v>-4000</v>
      </c>
      <c r="H12" s="96">
        <v>-4000</v>
      </c>
      <c r="I12" s="111"/>
      <c r="J12" s="111"/>
    </row>
    <row r="13" spans="1:10" ht="15.75">
      <c r="A13" s="89"/>
      <c r="B13" s="90"/>
      <c r="C13" s="91"/>
      <c r="D13" s="98" t="s">
        <v>3</v>
      </c>
      <c r="E13" s="59"/>
      <c r="F13" s="59"/>
      <c r="G13" s="74">
        <f>G9</f>
        <v>90000</v>
      </c>
      <c r="H13" s="74">
        <f>H9</f>
        <v>90000</v>
      </c>
      <c r="I13" s="74">
        <f>I9</f>
        <v>0</v>
      </c>
      <c r="J13" s="74">
        <f>J9</f>
        <v>0</v>
      </c>
    </row>
    <row r="14" spans="8:10" ht="12.75">
      <c r="H14" s="29"/>
      <c r="I14" s="29"/>
      <c r="J14" s="29"/>
    </row>
    <row r="16" spans="4:10" ht="18.75">
      <c r="D16" s="44" t="s">
        <v>12</v>
      </c>
      <c r="E16" s="44"/>
      <c r="F16" s="44"/>
      <c r="G16" s="44"/>
      <c r="H16" s="31"/>
      <c r="I16" s="169" t="s">
        <v>13</v>
      </c>
      <c r="J16" s="169"/>
    </row>
  </sheetData>
  <sheetProtection/>
  <mergeCells count="12">
    <mergeCell ref="I16:J16"/>
    <mergeCell ref="G7:G8"/>
    <mergeCell ref="H7:H8"/>
    <mergeCell ref="F7:F8"/>
    <mergeCell ref="H1:J2"/>
    <mergeCell ref="A3:J3"/>
    <mergeCell ref="A7:A8"/>
    <mergeCell ref="I7:J7"/>
    <mergeCell ref="E7:E8"/>
    <mergeCell ref="B7:B8"/>
    <mergeCell ref="C7:C8"/>
    <mergeCell ref="D7:D8"/>
  </mergeCells>
  <printOptions/>
  <pageMargins left="0.44" right="0.29" top="0.35433070866141736" bottom="0.17" header="0.35433070866141736" footer="0.17"/>
  <pageSetup fitToHeight="32" horizontalDpi="600" verticalDpi="6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RePack by SPecialiST</cp:lastModifiedBy>
  <cp:lastPrinted>2020-11-19T06:31:50Z</cp:lastPrinted>
  <dcterms:created xsi:type="dcterms:W3CDTF">2014-01-17T10:52:16Z</dcterms:created>
  <dcterms:modified xsi:type="dcterms:W3CDTF">2020-11-19T06:32:02Z</dcterms:modified>
  <cp:category/>
  <cp:version/>
  <cp:contentType/>
  <cp:contentStatus/>
</cp:coreProperties>
</file>