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9435" activeTab="5"/>
  </bookViews>
  <sheets>
    <sheet name="дод.1" sheetId="1" r:id="rId1"/>
    <sheet name="дод.2 " sheetId="2" r:id="rId2"/>
    <sheet name="дод.7" sheetId="3" r:id="rId3"/>
    <sheet name="дод. 6" sheetId="4" r:id="rId4"/>
    <sheet name="дод.4" sheetId="5" r:id="rId5"/>
    <sheet name="дод.3" sheetId="6" r:id="rId6"/>
    <sheet name="дод.5" sheetId="7" r:id="rId7"/>
  </sheets>
  <definedNames>
    <definedName name="_xlfn.AGGREGATE" hidden="1">#NAME?</definedName>
    <definedName name="Z_0D23CBFE_1AE5_44E3_A57B_1104ADF05CF0_.wvu.PrintTitles" localSheetId="0" hidden="1">'дод.1'!$6:$8</definedName>
    <definedName name="Z_1424C569_718F_47D6_BC5A_D67C1E6BA45C_.wvu.PrintTitles" localSheetId="0" hidden="1">'дод.1'!$7:$8</definedName>
    <definedName name="Z_1424C569_718F_47D6_BC5A_D67C1E6BA45C_.wvu.PrintTitles" localSheetId="1" hidden="1">'дод.2 '!$7:$10</definedName>
    <definedName name="Z_89B724E8_ED6C_4DB8_8245_E5D235C9793D_.wvu.PrintTitles" localSheetId="0" hidden="1">'дод.1'!$6:$8</definedName>
    <definedName name="А84">'дод.2 '!#REF!</definedName>
    <definedName name="_xlnm.Print_Titles" localSheetId="0">'дод.1'!$7:$8</definedName>
    <definedName name="_xlnm.Print_Titles" localSheetId="1">'дод.2 '!$7:$10</definedName>
    <definedName name="_xlnm.Print_Titles" localSheetId="5">'дод.3'!$7:$10</definedName>
    <definedName name="_xlnm.Print_Titles" localSheetId="6">'дод.5'!$8:$8</definedName>
    <definedName name="_xlnm.Print_Area" localSheetId="5">'дод.3'!$A$1:$P$43</definedName>
    <definedName name="_xlnm.Print_Area" localSheetId="2">'дод.7'!$A$1:$I$18</definedName>
  </definedNames>
  <calcPr fullCalcOnLoad="1"/>
</workbook>
</file>

<file path=xl/sharedStrings.xml><?xml version="1.0" encoding="utf-8"?>
<sst xmlns="http://schemas.openxmlformats.org/spreadsheetml/2006/main" count="528" uniqueCount="229">
  <si>
    <t xml:space="preserve">з Довжанського сільського бюджету </t>
  </si>
  <si>
    <t xml:space="preserve">з Дубрівського сільського бюджету </t>
  </si>
  <si>
    <t xml:space="preserve">з Білківського сільського бюджету </t>
  </si>
  <si>
    <t>Податкові надходження  </t>
  </si>
  <si>
    <t>Податки на доходи, податки на прибуток, податки на збільшення ринкової вартості  </t>
  </si>
  <si>
    <t>Податок та збір на доходи фізичних осіб</t>
  </si>
  <si>
    <t>11010100 </t>
  </si>
  <si>
    <t>Податок на доходи фізичних осіб, що сплачується податковими агентами, із доходів платника податку у вигляді заробітної плати</t>
  </si>
  <si>
    <r>
      <t>Офіційні трансферти</t>
    </r>
    <r>
      <rPr>
        <sz val="12"/>
        <rFont val="Times New Roman"/>
        <family val="1"/>
      </rPr>
      <t xml:space="preserve"> </t>
    </r>
  </si>
  <si>
    <t>Код</t>
  </si>
  <si>
    <t>Найменування згідно
 з класифікацією доходів бюджету</t>
  </si>
  <si>
    <t>Загальний фонд</t>
  </si>
  <si>
    <t>Спеціальний фонд</t>
  </si>
  <si>
    <t>Разом</t>
  </si>
  <si>
    <t>Всього</t>
  </si>
  <si>
    <t>видатки споживання</t>
  </si>
  <si>
    <t>з них</t>
  </si>
  <si>
    <t>видатки розвитку</t>
  </si>
  <si>
    <t>оплата праці</t>
  </si>
  <si>
    <r>
      <t xml:space="preserve">Райдержадміністрація                     </t>
    </r>
    <r>
      <rPr>
        <i/>
        <sz val="12"/>
        <rFont val="Times New Roman"/>
        <family val="1"/>
      </rPr>
      <t>(відповідальний виконавець)</t>
    </r>
    <r>
      <rPr>
        <b/>
        <sz val="12"/>
        <rFont val="Times New Roman"/>
        <family val="1"/>
      </rPr>
      <t xml:space="preserve"> </t>
    </r>
  </si>
  <si>
    <t>комунальні послуги та енергоносії</t>
  </si>
  <si>
    <t>в т.ч. бюджет розвитку</t>
  </si>
  <si>
    <t>Від органів державного управління</t>
  </si>
  <si>
    <t>Разом доходів</t>
  </si>
  <si>
    <t>грн.</t>
  </si>
  <si>
    <r>
      <t xml:space="preserve">Райдержадміністрація </t>
    </r>
    <r>
      <rPr>
        <i/>
        <sz val="12"/>
        <rFont val="Times New Roman"/>
        <family val="1"/>
      </rPr>
      <t>(головний розпорядник)</t>
    </r>
  </si>
  <si>
    <t>Заступник голови ради</t>
  </si>
  <si>
    <t xml:space="preserve">Заступник голови ради                                                            </t>
  </si>
  <si>
    <t>В.Половка</t>
  </si>
  <si>
    <t>Код ФКВКБ</t>
  </si>
  <si>
    <t>Код програмної класифікації видатків та кредитування місцевих бюджетів</t>
  </si>
  <si>
    <t>Код ВКВ/ ТПКВКМБ</t>
  </si>
  <si>
    <t>Найменування головного розпорядника, відповідального виконавця, бюджетної програми або напряму видатків
згідно з типовою відомчою/ТПКВКМБ</t>
  </si>
  <si>
    <t>Усього видатків</t>
  </si>
  <si>
    <t>ЗМІНИ ДО РОЗПОДІЛУ</t>
  </si>
  <si>
    <t>11010200 </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</si>
  <si>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</si>
  <si>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11010400 </t>
  </si>
  <si>
    <t>Податок на доходи фізичних осіб, що сплачується податковими агентами, із доходів платника податку інших ніж заробітна плата</t>
  </si>
  <si>
    <t>11010500 </t>
  </si>
  <si>
    <t>Податок на доходи фізичних осіб, що сплачується фізичними особами за результатами річного декларування</t>
  </si>
  <si>
    <t>Неподаткові надходження  </t>
  </si>
  <si>
    <t>Адміністративні збори та платежі, доходи від некомерційної господарської діяльності</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</si>
  <si>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</si>
  <si>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</si>
  <si>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1000000</t>
  </si>
  <si>
    <t>1010000</t>
  </si>
  <si>
    <t>02</t>
  </si>
  <si>
    <t>0200000</t>
  </si>
  <si>
    <t>0210000</t>
  </si>
  <si>
    <t xml:space="preserve">Всього доходів </t>
  </si>
  <si>
    <t>Найменування 
згідно з класифікацією фінансування бюджету</t>
  </si>
  <si>
    <t>Внутрішнє фінансування </t>
  </si>
  <si>
    <t xml:space="preserve">Фінансування за рахунок зміни залишків коштів бюджетів </t>
  </si>
  <si>
    <t>600000 </t>
  </si>
  <si>
    <t>Фінансування за активними операціями </t>
  </si>
  <si>
    <t>602000 </t>
  </si>
  <si>
    <t>Зміни обсягів бюджетних коштів </t>
  </si>
  <si>
    <t>208400</t>
  </si>
  <si>
    <t>602400</t>
  </si>
  <si>
    <t>Кошти, що передаються із загального фонду бюджету до бюджету розвитку ( спеціального фонду)</t>
  </si>
  <si>
    <t>№з/п</t>
  </si>
  <si>
    <t>Найменування                бюджету</t>
  </si>
  <si>
    <t>ВСЬОГО</t>
  </si>
  <si>
    <t>( грн.)</t>
  </si>
  <si>
    <t>з Приборжавського сільського бюджету</t>
  </si>
  <si>
    <t>0763</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</si>
  <si>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</si>
  <si>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Дотації  з місцевих бюджетів іншим місцевим бюджетам</t>
  </si>
  <si>
    <t xml:space="preserve">Субвенція з місцевого бюджету на здійснення переданих видатків у сфері освіти за рахунок коштів освітньої субвенції </t>
  </si>
  <si>
    <t>208100</t>
  </si>
  <si>
    <t>602100</t>
  </si>
  <si>
    <t>На початок періоду</t>
  </si>
  <si>
    <t>Інші програми та заходи у сфері охорони здоров"я</t>
  </si>
  <si>
    <t>у тому числі бюджет розвитку</t>
  </si>
  <si>
    <t>Усього</t>
  </si>
  <si>
    <t>Додаток 4</t>
  </si>
  <si>
    <t>до рішення _____сесії</t>
  </si>
  <si>
    <t>районної ради _____скликання</t>
  </si>
  <si>
    <t>усього</t>
  </si>
  <si>
    <t>Дата та номе документа, яким затверджено місцеву регіональну програму</t>
  </si>
  <si>
    <t>Найменування програми</t>
  </si>
  <si>
    <t>Код ТПКВКМБ</t>
  </si>
  <si>
    <t xml:space="preserve">Найменування головного розпорядника, відповідального виконавця, бюджетної програми або напряму видатків
згідно з типовою ПКВКМБ </t>
  </si>
  <si>
    <r>
      <t xml:space="preserve">Районна державна адміністрація </t>
    </r>
    <r>
      <rPr>
        <i/>
        <sz val="12"/>
        <rFont val="Times New Roman"/>
        <family val="1"/>
      </rPr>
      <t>(головний розпорядник)</t>
    </r>
  </si>
  <si>
    <r>
      <t xml:space="preserve">Районна державна адміністрація </t>
    </r>
    <r>
      <rPr>
        <i/>
        <sz val="12"/>
        <rFont val="Times New Roman"/>
        <family val="1"/>
      </rPr>
      <t xml:space="preserve">(відповідальний виконавець) </t>
    </r>
  </si>
  <si>
    <r>
      <t xml:space="preserve">Сектор культури, молоді і спорту районної державної адміністрації </t>
    </r>
    <r>
      <rPr>
        <sz val="12"/>
        <rFont val="Times New Roman"/>
        <family val="1"/>
      </rPr>
      <t>(головний розпорядник)</t>
    </r>
  </si>
  <si>
    <r>
      <t xml:space="preserve">Сектор культури, молоді і спорту районної державної адміністрації </t>
    </r>
    <r>
      <rPr>
        <sz val="12"/>
        <rFont val="Times New Roman"/>
        <family val="1"/>
      </rPr>
      <t>(відповідальний виконавець)</t>
    </r>
  </si>
  <si>
    <t xml:space="preserve">від                      2020р № </t>
  </si>
  <si>
    <t>Зміни до джерел фінансування районного бюджету на 2020 рік</t>
  </si>
  <si>
    <t>Зміни до розподілу видатків районного бюджету на 2020 рік за головними розпорядниками коштів, в розрізі джерел коштів:</t>
  </si>
  <si>
    <t>Додаток № 2
до рішення __ сесії                  районної ради____ скликання 
від               2020 р №</t>
  </si>
  <si>
    <t>Зміни до переліку місцевих (регіональних) програм, які фінансуватимуться за рахунок коштів
районного бюджету у 2020 році</t>
  </si>
  <si>
    <t>Трансферти з інших місцевих бюджетів</t>
  </si>
  <si>
    <t>Зміни до обсягу міжбюджетних трансфертів  на 2020 рік</t>
  </si>
  <si>
    <t>Додаток № 1
до рішення___ сесії                                                                                                районної ради____ скликання
від                2020 р №</t>
  </si>
  <si>
    <t>Зміни до обсягу доходів районного бюджету на 2020 рік</t>
  </si>
  <si>
    <t>Зміни до додатку 3 рішення районної ради "Про районний бюджет на 2020 рік" "розподіл видатків районного бюджету на 2020 рік за головними розпорядниками коштів"</t>
  </si>
  <si>
    <t>Додаток № 3
до рішення____ сесії 
районної ради ___ скликання                         від                2020 р №</t>
  </si>
  <si>
    <t>07305200000</t>
  </si>
  <si>
    <t>(код бюджету)</t>
  </si>
  <si>
    <t xml:space="preserve">Субвенції з місцевих бюджетів іншим місцевим бюджетам </t>
  </si>
  <si>
    <t>Додаток № 5
до рішення ___ сесії                               районної ради___ скликання
від                        2020 р №</t>
  </si>
  <si>
    <t>0212152</t>
  </si>
  <si>
    <t xml:space="preserve">Інші субвенції з місцевого бюджету </t>
  </si>
  <si>
    <r>
      <t xml:space="preserve">Сектор культури, молоді та спорту районної державної адміністрації </t>
    </r>
    <r>
      <rPr>
        <sz val="12"/>
        <rFont val="Times New Roman"/>
        <family val="1"/>
      </rPr>
      <t>(головний розпорядник)</t>
    </r>
  </si>
  <si>
    <r>
      <t xml:space="preserve">Сектор культури, молоді та спорту районної державної адміністрації </t>
    </r>
    <r>
      <rPr>
        <sz val="12"/>
        <rFont val="Times New Roman"/>
        <family val="1"/>
      </rPr>
      <t>(відповідальний виконавець)</t>
    </r>
  </si>
  <si>
    <t>1014060</t>
  </si>
  <si>
    <t>0828</t>
  </si>
  <si>
    <t>Забезпечення діяльності палаців і будинків культури, клубів, центрів дозвілля та інших клубних закладів</t>
  </si>
  <si>
    <t>0600000</t>
  </si>
  <si>
    <t>06</t>
  </si>
  <si>
    <r>
      <t xml:space="preserve">Відділ освіти районної державної адміністрації </t>
    </r>
    <r>
      <rPr>
        <i/>
        <sz val="12"/>
        <rFont val="Times New Roman"/>
        <family val="1"/>
      </rPr>
      <t>(головний розпорядник)</t>
    </r>
  </si>
  <si>
    <t>0610000</t>
  </si>
  <si>
    <r>
      <t xml:space="preserve">Відділ освіти районної державної адміністрації </t>
    </r>
    <r>
      <rPr>
        <i/>
        <sz val="12"/>
        <rFont val="Times New Roman"/>
        <family val="1"/>
      </rPr>
      <t>(відповідальний виконавець)</t>
    </r>
  </si>
  <si>
    <t>0611020</t>
  </si>
  <si>
    <t>1020</t>
  </si>
  <si>
    <t>1921</t>
  </si>
  <si>
    <t xml:space="preserve">Надання загальної середньої освіти закладами загальної середньої освіти ( у тому числі з дошкільними підрозділами ( відділеннями, групами)) </t>
  </si>
  <si>
    <t>засоби навчання та обладнання ( крім комп"ютерного) для учнів початкових класів, що навчаються за новими методиками відповідно до Концепції "Нова українська школа"</t>
  </si>
  <si>
    <t>0611010</t>
  </si>
  <si>
    <t>1010</t>
  </si>
  <si>
    <t>0910</t>
  </si>
  <si>
    <t>Надання дошкільної освіти</t>
  </si>
  <si>
    <t>3700000</t>
  </si>
  <si>
    <t>37</t>
  </si>
  <si>
    <r>
      <t xml:space="preserve">Фінансове управління районної державної адміністрації                           </t>
    </r>
    <r>
      <rPr>
        <sz val="12"/>
        <rFont val="Times New Roman"/>
        <family val="1"/>
      </rPr>
      <t>( головний розпорядник)</t>
    </r>
  </si>
  <si>
    <t>3710000</t>
  </si>
  <si>
    <r>
      <t xml:space="preserve">Фінансове управління районної державної адміністрації                            </t>
    </r>
    <r>
      <rPr>
        <sz val="12"/>
        <rFont val="Times New Roman"/>
        <family val="1"/>
      </rPr>
      <t>( відповідальний виконавець)</t>
    </r>
  </si>
  <si>
    <t>3719770</t>
  </si>
  <si>
    <t>9770</t>
  </si>
  <si>
    <t>0180</t>
  </si>
  <si>
    <t>Інші субвенції з місцевого бюджету</t>
  </si>
  <si>
    <t>5. Спрямування частини залишку загального фонду районного бюджету, що склався на 01.01.2020 року</t>
  </si>
  <si>
    <t>3719730</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</si>
  <si>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</si>
  <si>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0921</t>
  </si>
  <si>
    <t>Програма розвитку та фінансової підтримки комунального некомерційного підприємства "Іршавський центр первинної медичної допомоги Іршавської районної ради Закарпатської області" на 2020 рік</t>
  </si>
  <si>
    <t>рішення райради від 30.01.2020р. № 596</t>
  </si>
  <si>
    <t>Трансферти іншим місцевим бюджетам</t>
  </si>
  <si>
    <t>призначення субвенції</t>
  </si>
  <si>
    <t xml:space="preserve">Інші субвенції з місцевого бюджету ( КПКВК 9770) </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</si>
  <si>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 КПКВК 9730)</t>
  </si>
  <si>
    <t>1014030</t>
  </si>
  <si>
    <t>0824</t>
  </si>
  <si>
    <t>Забезпечення діяльності бібліотек</t>
  </si>
  <si>
    <t xml:space="preserve"> в тому числі: 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</si>
  <si>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 xml:space="preserve">співфінансування до коштів субвенції з місцевого бюджету на забезпечення якісної, сучасної та доступної загальної середньої освіти "Нова українська школа" </t>
  </si>
  <si>
    <t>Додаток № 7
до рішення ____ сесії                                                                                                                      районної ради ___ скликання
від                2020 р №</t>
  </si>
  <si>
    <t>(грн)</t>
  </si>
  <si>
    <t xml:space="preserve">Усього </t>
  </si>
  <si>
    <t>Додаток 6</t>
  </si>
  <si>
    <t>Зміни до розподілу коштів бюджету розвитку на здійснення заходів із будівництва, реконструкції, реставрації і капітального ремонту об"єктів виробничої, комунікаційної та соціальної інфраструктури за об"єктами у 2020 році</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</si>
  <si>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</si>
  <si>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</si>
  <si>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</si>
  <si>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кредитуваннч місцевого бюджету </t>
  </si>
  <si>
    <t xml:space="preserve">Назва об’єкта будівництва/ вид будівельних робіт, у тому числі проектні роботи </t>
  </si>
  <si>
    <t>Загальна тривалість будівництва ( рік початку і завершення)</t>
  </si>
  <si>
    <t>Загальна вартість будівництва, гривень</t>
  </si>
  <si>
    <t>Рівень виконання робіт на початок бюджетного періоду, %</t>
  </si>
  <si>
    <t>Обсяг видатків бюджету розвитку, які спрямовуються на будівництво об"єкта у бюджетному періоді, гривень</t>
  </si>
  <si>
    <t>Рівень готовності об"єкта на кінець бюджетного періоду, %</t>
  </si>
  <si>
    <r>
      <t xml:space="preserve">Відділ освіти райдержадміністрації </t>
    </r>
    <r>
      <rPr>
        <i/>
        <sz val="12"/>
        <rFont val="Times New Roman"/>
        <family val="1"/>
      </rPr>
      <t>(головний розпорядник)</t>
    </r>
  </si>
  <si>
    <r>
      <t xml:space="preserve">Відділ освіти райдержадміністрації </t>
    </r>
    <r>
      <rPr>
        <i/>
        <sz val="12"/>
        <rFont val="Times New Roman"/>
        <family val="1"/>
      </rPr>
      <t>(відповідальний виконавець)</t>
    </r>
  </si>
  <si>
    <t>1011100</t>
  </si>
  <si>
    <t>0960</t>
  </si>
  <si>
    <t xml:space="preserve">Надання спеціальної освіти мистецькими школами </t>
  </si>
  <si>
    <t>0212010</t>
  </si>
  <si>
    <t>2010</t>
  </si>
  <si>
    <t>0731</t>
  </si>
  <si>
    <t>Багатопрофільна стаціонарна медична допомога населенню</t>
  </si>
  <si>
    <t>за рахунок залишку медичної субвенції на 1 квітня 2020 року</t>
  </si>
  <si>
    <t>3718700</t>
  </si>
  <si>
    <t>8700</t>
  </si>
  <si>
    <t>0133</t>
  </si>
  <si>
    <t>Резервний фонд</t>
  </si>
  <si>
    <t>3718710</t>
  </si>
  <si>
    <t>8710</t>
  </si>
  <si>
    <t>Резервний фонд місцевого бюджету</t>
  </si>
  <si>
    <t>8770</t>
  </si>
  <si>
    <t>Малораковецька сільська рада</t>
  </si>
  <si>
    <t>Великораковецька сільська рада</t>
  </si>
  <si>
    <t>Зарічанська сільська рада</t>
  </si>
  <si>
    <t>Лсичівська сільська рада</t>
  </si>
  <si>
    <t>Проведення нормативно-грошової оцінки земель с. Малий Раковець</t>
  </si>
  <si>
    <t>в т.ч. на оснащення опорних закладів</t>
  </si>
  <si>
    <t>0212145</t>
  </si>
  <si>
    <t>Централізованя заходи з лікування онкологічних хворих</t>
  </si>
  <si>
    <t>Ільницька сільська рада</t>
  </si>
  <si>
    <t>Для встановлення засобів пожежної сигналізації на будівлі ДНЗ № 4с.Великий Раковець</t>
  </si>
  <si>
    <t>Для закупівлі надвірних тренажерів для потреб Зарічанської ЗОШ І-ІІ ст.</t>
  </si>
  <si>
    <t xml:space="preserve">4. Інша субвенція з Лисичівської сільської ради </t>
  </si>
  <si>
    <t>На співфінансування проекту "Капітальний ремонт з відновленням безаварійної експлуатації внутрішньої електропроводки та освітлення Лисичівського ДНЗ ( ясла -садка) загального розвитку с.Лисичево, 398, Іршавського р-ну, Закарпатської обл."</t>
  </si>
  <si>
    <t>0217610</t>
  </si>
  <si>
    <t>0411</t>
  </si>
  <si>
    <t>Сприяння розвитку малого та середнього підприємництва</t>
  </si>
  <si>
    <t>Капітальний ремонт з відновленням безаварійної експлуатації внутрішньої електропроводки та освітлення Лисичівського ДНЗ ( ясла -садка) загального розвитку с.Лисичево, 398, Іршавського р-ну, Закарпатської обл.</t>
  </si>
  <si>
    <t>Капітальний ремонт з водовідведення підтоплених підвальних приміщень Осійської ЗОШ І-ІІІ ст.</t>
  </si>
  <si>
    <t>Капітальний ремонт покрівлі Дубрівської ЗОШ І-ІІІ ст.</t>
  </si>
  <si>
    <t xml:space="preserve">Програма  “Забезпечення пільговим відпуском лікарських засобів окремим групам населення та за певними категоріями захворювань у разі амбулаторного лікування мешканців Іршавського району на 2020 – 2021 роки” </t>
  </si>
  <si>
    <t>рішення  райради 20.12.2019 № 575</t>
  </si>
  <si>
    <t>рішення сесії райради 20.12.2019 № 575</t>
  </si>
  <si>
    <t>Програма розвитку та фінансової підтримки комунального некомерційного підприємства "Іршавська районна лікарня" на 2020 рік</t>
  </si>
  <si>
    <t>рішення  райради від 18.03.2020р.</t>
  </si>
  <si>
    <t>Програма розвитку малого і середнього підприємництва в Іршавському районі на 2019 - 2020 роки</t>
  </si>
  <si>
    <t>Облаштування вулиці Учительська с. Ільниця</t>
  </si>
  <si>
    <t>видатків районного бюджету на 2020 рік за головними розпорядниками коштів ( у межах змін обсягу доходів, загального обсягу видатків районного бюджету та спрямування частини вільного залишку загального фонду районного бюджету, частини залишку спеціального фонду, частини залишку освітньої субвенції, що склався на 01.01.2020 року )</t>
  </si>
  <si>
    <t>1. 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</si>
  <si>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 xml:space="preserve">2. Інша субвенція з Великораковецької сільської ради </t>
  </si>
  <si>
    <t xml:space="preserve">3. Інша субвенція з Зарічанської сільської ради </t>
  </si>
  <si>
    <t>6. Спрямування частини залишку освітньої субвенції, що склався на 01.01.2020 року</t>
  </si>
  <si>
    <t>7. Спрямування частини залишку спеціального фонду районного бюджету ( відшкодування втрат сільськогосподарського і лісогосподарського виробництва), що склався на 01.01.2020 року</t>
  </si>
  <si>
    <t xml:space="preserve">8.Перерозподіл призначень в межах загального обсягу видатків, у тому числі за рахунок залишку за медичною субвенцією на 1 квітня 2020 року </t>
  </si>
  <si>
    <t>в т. ч. за рахунок медичної субвенції</t>
  </si>
  <si>
    <t>0212111</t>
  </si>
  <si>
    <t>2111</t>
  </si>
  <si>
    <t>0726</t>
  </si>
  <si>
    <t>Первинна медична допомога населенню, що надається центрами первинної медичної (медико-санітарної) допомоги</t>
  </si>
  <si>
    <t>0800000</t>
  </si>
  <si>
    <t>08</t>
  </si>
  <si>
    <r>
      <t xml:space="preserve">Управління соціального захисту населення районної державної адміністрації </t>
    </r>
    <r>
      <rPr>
        <sz val="12"/>
        <rFont val="Times New Roman"/>
        <family val="1"/>
      </rPr>
      <t>(головний розпорядник)</t>
    </r>
  </si>
  <si>
    <t>0810000</t>
  </si>
  <si>
    <r>
      <t xml:space="preserve">Управління соціального захисту населення районної державної адміністрації </t>
    </r>
    <r>
      <rPr>
        <sz val="12"/>
        <rFont val="Times New Roman"/>
        <family val="1"/>
      </rPr>
      <t>(відповідальний виконавець)</t>
    </r>
  </si>
  <si>
    <t>0813242</t>
  </si>
  <si>
    <t>1090</t>
  </si>
  <si>
    <t>Інші заходи у сфері соціального захисту і соціального забезпечення</t>
  </si>
  <si>
    <t>Програма "Турбота" щодо посилення соціального захисту малозабезпечених категорій району у 2016-2020 роках</t>
  </si>
  <si>
    <t>рішення райради від 22.12.2015р. № 26</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</si>
</sst>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00\ &quot;₴&quot;_-;\-* #,##0.00\ &quot;₴&quot;_-;_-* &quot;-&quot;??\ &quot;₴&quot;_-;_-@_-"/>
    <numFmt numFmtId="186" formatCode="#,##0\ &quot;грн.&quot;;\-#,##0\ &quot;грн.&quot;"/>
    <numFmt numFmtId="187" formatCode="#,##0\ &quot;грн.&quot;;[Red]\-#,##0\ &quot;грн.&quot;"/>
    <numFmt numFmtId="188" formatCode="#,##0.00\ &quot;грн.&quot;;\-#,##0.00\ &quot;грн.&quot;"/>
    <numFmt numFmtId="189" formatCode="#,##0.00\ &quot;грн.&quot;;[Red]\-#,##0.00\ &quot;грн.&quot;"/>
    <numFmt numFmtId="190" formatCode="_-* #,##0\ &quot;грн.&quot;_-;\-* #,##0\ &quot;грн.&quot;_-;_-* &quot;-&quot;\ &quot;грн.&quot;_-;_-@_-"/>
    <numFmt numFmtId="191" formatCode="_-* #,##0\ _г_р_н_._-;\-* #,##0\ _г_р_н_._-;_-* &quot;-&quot;\ _г_р_н_._-;_-@_-"/>
    <numFmt numFmtId="192" formatCode="_-* #,##0.00\ &quot;грн.&quot;_-;\-* #,##0.00\ &quot;грн.&quot;_-;_-* &quot;-&quot;??\ &quot;грн.&quot;_-;_-@_-"/>
    <numFmt numFmtId="193" formatCode="_-* #,##0.00\ _г_р_н_._-;\-* #,##0.00\ _г_р_н_._-;_-* &quot;-&quot;??\ _г_р_н_._-;_-@_-"/>
    <numFmt numFmtId="194" formatCode="* #,##0;* \-#,##0;* &quot;-&quot;;@"/>
    <numFmt numFmtId="195" formatCode="* #,##0.00;* \-#,##0.00;* &quot;-&quot;??;@"/>
    <numFmt numFmtId="196" formatCode="* _-#,##0&quot;р.&quot;;* \-#,##0&quot;р.&quot;;* _-&quot;-&quot;&quot;р.&quot;;@"/>
    <numFmt numFmtId="197" formatCode="* _-#,##0.00&quot;р.&quot;;* \-#,##0.00&quot;р.&quot;;* _-&quot;-&quot;??&quot;р.&quot;;@"/>
    <numFmt numFmtId="198" formatCode="#,##0.0"/>
    <numFmt numFmtId="199" formatCode="#,##0_ ;[Red]\-#,##0\ "/>
    <numFmt numFmtId="200" formatCode="#,##0.0_ ;[Red]\-#,##0.0\ "/>
    <numFmt numFmtId="201" formatCode="0.0"/>
    <numFmt numFmtId="202" formatCode="0.0000"/>
    <numFmt numFmtId="203" formatCode="#,##0.0000"/>
    <numFmt numFmtId="204" formatCode="00000000000"/>
    <numFmt numFmtId="205" formatCode="&quot;Так&quot;;&quot;Так&quot;;&quot;Ні&quot;"/>
    <numFmt numFmtId="206" formatCode="&quot;Істина&quot;;&quot;Істина&quot;;&quot;Хибність&quot;"/>
    <numFmt numFmtId="207" formatCode="&quot;Увімк&quot;;&quot;Увімк&quot;;&quot;Вимк&quot;"/>
    <numFmt numFmtId="208" formatCode="[$-FC19]d\ mmmm\ yyyy\ &quot;г.&quot;"/>
    <numFmt numFmtId="209" formatCode="&quot;True&quot;;&quot;True&quot;;&quot;False&quot;"/>
    <numFmt numFmtId="210" formatCode="[$¥€-2]\ ###,000_);[Red]\([$€-2]\ ###,000\)"/>
    <numFmt numFmtId="211" formatCode="&quot;Да&quot;;&quot;Да&quot;;&quot;Нет&quot;"/>
    <numFmt numFmtId="212" formatCode="&quot;Истина&quot;;&quot;Истина&quot;;&quot;Ложь&quot;"/>
    <numFmt numFmtId="213" formatCode="&quot;Вкл&quot;;&quot;Вкл&quot;;&quot;Выкл&quot;"/>
    <numFmt numFmtId="214" formatCode="[$€-2]\ ###,000_);[Red]\([$€-2]\ ###,000\)"/>
    <numFmt numFmtId="215" formatCode="0_ ;[Red]\-0\ "/>
    <numFmt numFmtId="216" formatCode="#,##0.000"/>
  </numFmts>
  <fonts count="54">
    <font>
      <sz val="10"/>
      <name val="Times New Roman"/>
      <family val="0"/>
    </font>
    <font>
      <b/>
      <sz val="10"/>
      <name val="Arial"/>
      <family val="0"/>
    </font>
    <font>
      <i/>
      <sz val="10"/>
      <name val="Arial"/>
      <family val="0"/>
    </font>
    <font>
      <b/>
      <i/>
      <sz val="10"/>
      <name val="Arial"/>
      <family val="0"/>
    </font>
    <font>
      <sz val="8"/>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9"/>
      <name val="Times New Roman"/>
      <family val="1"/>
    </font>
    <font>
      <b/>
      <sz val="12"/>
      <name val="Times New Roman"/>
      <family val="1"/>
    </font>
    <font>
      <i/>
      <sz val="10"/>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b/>
      <sz val="11"/>
      <name val="Times New Roman"/>
      <family val="1"/>
    </font>
    <font>
      <b/>
      <sz val="16"/>
      <name val="Times New Roman"/>
      <family val="1"/>
    </font>
    <font>
      <sz val="11"/>
      <name val="Times New Roman"/>
      <family val="1"/>
    </font>
    <font>
      <sz val="10"/>
      <color indexed="8"/>
      <name val="Arial"/>
      <family val="2"/>
    </font>
    <font>
      <b/>
      <sz val="18"/>
      <color indexed="62"/>
      <name val="Cambria"/>
      <family val="2"/>
    </font>
    <font>
      <b/>
      <sz val="11"/>
      <color indexed="10"/>
      <name val="Calibri"/>
      <family val="2"/>
    </font>
    <font>
      <sz val="11"/>
      <color indexed="19"/>
      <name val="Calibri"/>
      <family val="2"/>
    </font>
    <font>
      <i/>
      <sz val="12"/>
      <name val="Times New Roman"/>
      <family val="1"/>
    </font>
    <font>
      <b/>
      <sz val="12"/>
      <color indexed="8"/>
      <name val="Times New Roman"/>
      <family val="1"/>
    </font>
    <font>
      <sz val="12"/>
      <color indexed="8"/>
      <name val="Times New Roman"/>
      <family val="1"/>
    </font>
    <font>
      <sz val="12"/>
      <color indexed="10"/>
      <name val="Times New Roman"/>
      <family val="1"/>
    </font>
    <font>
      <sz val="14"/>
      <name val="Times New Roman"/>
      <family val="1"/>
    </font>
    <font>
      <i/>
      <sz val="8"/>
      <name val="Times New Roman"/>
      <family val="1"/>
    </font>
    <font>
      <sz val="7"/>
      <name val="Times New Roman"/>
      <family val="1"/>
    </font>
    <font>
      <i/>
      <sz val="11"/>
      <name val="Times New Roman"/>
      <family val="1"/>
    </font>
    <font>
      <b/>
      <i/>
      <sz val="12"/>
      <name val="Times New Roman"/>
      <family val="1"/>
    </font>
    <font>
      <b/>
      <u val="single"/>
      <sz val="10"/>
      <name val="Times New Roman"/>
      <family val="1"/>
    </font>
    <font>
      <b/>
      <sz val="15"/>
      <color indexed="62"/>
      <name val="Calibri"/>
      <family val="2"/>
    </font>
    <font>
      <b/>
      <sz val="13"/>
      <color indexed="62"/>
      <name val="Calibri"/>
      <family val="2"/>
    </font>
    <font>
      <b/>
      <sz val="11"/>
      <color indexed="62"/>
      <name val="Calibri"/>
      <family val="2"/>
    </font>
    <font>
      <b/>
      <i/>
      <sz val="11"/>
      <name val="Times New Roman"/>
      <family val="1"/>
    </font>
    <font>
      <b/>
      <sz val="15"/>
      <color theme="3"/>
      <name val="Calibri"/>
      <family val="2"/>
    </font>
    <font>
      <b/>
      <sz val="13"/>
      <color theme="3"/>
      <name val="Calibri"/>
      <family val="2"/>
    </font>
    <font>
      <b/>
      <sz val="11"/>
      <color theme="3"/>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medium"/>
      <right>
        <color indexed="63"/>
      </right>
      <top>
        <color indexed="63"/>
      </top>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color indexed="63"/>
      </bottom>
    </border>
    <border>
      <left style="thin"/>
      <right>
        <color indexed="63"/>
      </right>
      <top>
        <color indexed="63"/>
      </top>
      <bottom style="thin"/>
    </border>
    <border>
      <left style="thin"/>
      <right style="medium"/>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medium"/>
      <top style="thin"/>
      <bottom>
        <color indexed="63"/>
      </bottom>
    </border>
    <border>
      <left style="thin"/>
      <right style="thin"/>
      <top>
        <color indexed="63"/>
      </top>
      <bottom>
        <color indexed="63"/>
      </bottom>
    </border>
    <border>
      <left>
        <color indexed="63"/>
      </left>
      <right>
        <color indexed="63"/>
      </right>
      <top style="thin"/>
      <bottom style="thin"/>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1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5"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6" fillId="0" borderId="0" applyNumberFormat="0" applyFill="0" applyBorder="0" applyAlignment="0" applyProtection="0"/>
    <xf numFmtId="195" fontId="1" fillId="0" borderId="0" applyFont="0" applyFill="0" applyBorder="0" applyAlignment="0" applyProtection="0"/>
    <xf numFmtId="194" fontId="1" fillId="0" borderId="0" applyFont="0" applyFill="0" applyBorder="0" applyAlignment="0" applyProtection="0"/>
    <xf numFmtId="0" fontId="6" fillId="6"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5" fillId="0" borderId="0">
      <alignment/>
      <protection/>
    </xf>
    <xf numFmtId="0" fontId="27" fillId="0" borderId="0">
      <alignment/>
      <protection/>
    </xf>
    <xf numFmtId="0" fontId="25" fillId="0" borderId="0">
      <alignment/>
      <protection/>
    </xf>
    <xf numFmtId="0" fontId="25"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33"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34"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35" fillId="26" borderId="1" applyNumberFormat="0" applyAlignment="0" applyProtection="0"/>
    <xf numFmtId="0" fontId="25" fillId="0" borderId="0">
      <alignment/>
      <protection/>
    </xf>
    <xf numFmtId="0" fontId="25" fillId="0" borderId="0">
      <alignment/>
      <protection/>
    </xf>
    <xf numFmtId="0" fontId="28"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97"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36" fillId="13" borderId="0" applyNumberFormat="0" applyBorder="0" applyAlignment="0" applyProtection="0"/>
    <xf numFmtId="0" fontId="24"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96"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365">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5" fillId="0" borderId="0" xfId="0" applyNumberFormat="1" applyFont="1" applyFill="1" applyAlignment="1" applyProtection="1">
      <alignment horizontal="center"/>
      <protection/>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0" fillId="0" borderId="0" xfId="0" applyFont="1" applyFill="1" applyAlignment="1">
      <alignment/>
    </xf>
    <xf numFmtId="0" fontId="20" fillId="0" borderId="13" xfId="0" applyNumberFormat="1" applyFont="1" applyFill="1" applyBorder="1" applyAlignment="1" applyProtection="1">
      <alignment horizontal="center" vertical="center" wrapText="1"/>
      <protection/>
    </xf>
    <xf numFmtId="0" fontId="22" fillId="0" borderId="1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protection/>
    </xf>
    <xf numFmtId="0" fontId="4" fillId="0" borderId="12" xfId="0" applyNumberFormat="1" applyFont="1" applyFill="1" applyBorder="1" applyAlignment="1" applyProtection="1">
      <alignment horizontal="right" vertical="center"/>
      <protection/>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0" fillId="0" borderId="0" xfId="0" applyFont="1" applyFill="1" applyBorder="1" applyAlignment="1">
      <alignment horizontal="center"/>
    </xf>
    <xf numFmtId="0" fontId="5" fillId="0" borderId="0" xfId="0" applyNumberFormat="1" applyFont="1" applyFill="1" applyBorder="1" applyAlignment="1" applyProtection="1">
      <alignment horizontal="center" vertical="top"/>
      <protection/>
    </xf>
    <xf numFmtId="0" fontId="22" fillId="0" borderId="13" xfId="0" applyNumberFormat="1" applyFont="1" applyFill="1" applyBorder="1" applyAlignment="1" applyProtection="1">
      <alignment vertical="center" wrapText="1"/>
      <protection/>
    </xf>
    <xf numFmtId="0" fontId="0" fillId="26" borderId="0" xfId="0" applyNumberFormat="1" applyFont="1" applyFill="1" applyAlignment="1" applyProtection="1">
      <alignment/>
      <protection/>
    </xf>
    <xf numFmtId="0" fontId="0" fillId="26" borderId="0" xfId="0" applyFont="1" applyFill="1" applyAlignment="1">
      <alignment/>
    </xf>
    <xf numFmtId="0" fontId="0" fillId="26" borderId="0" xfId="0" applyFont="1" applyFill="1" applyAlignment="1">
      <alignment vertical="center"/>
    </xf>
    <xf numFmtId="0" fontId="0" fillId="26" borderId="0" xfId="0" applyNumberFormat="1" applyFont="1" applyFill="1" applyAlignment="1" applyProtection="1">
      <alignment/>
      <protection/>
    </xf>
    <xf numFmtId="0" fontId="29" fillId="0" borderId="13" xfId="0" applyFont="1" applyFill="1" applyBorder="1" applyAlignment="1">
      <alignment vertical="center"/>
    </xf>
    <xf numFmtId="0" fontId="29" fillId="0" borderId="13" xfId="0" applyFont="1" applyFill="1" applyBorder="1" applyAlignment="1">
      <alignment vertical="center" wrapText="1"/>
    </xf>
    <xf numFmtId="49" fontId="0" fillId="0" borderId="12" xfId="0" applyNumberFormat="1" applyFont="1" applyFill="1" applyBorder="1" applyAlignment="1">
      <alignment horizontal="center"/>
    </xf>
    <xf numFmtId="49" fontId="0" fillId="0" borderId="0" xfId="0" applyNumberFormat="1" applyFont="1" applyFill="1" applyAlignment="1" applyProtection="1">
      <alignment horizontal="center"/>
      <protection/>
    </xf>
    <xf numFmtId="49" fontId="0" fillId="26" borderId="0" xfId="0" applyNumberFormat="1" applyFont="1" applyFill="1" applyAlignment="1" applyProtection="1">
      <alignment horizontal="center"/>
      <protection/>
    </xf>
    <xf numFmtId="0" fontId="0" fillId="0" borderId="0" xfId="0" applyNumberFormat="1" applyFont="1" applyFill="1" applyAlignment="1" applyProtection="1">
      <alignment horizontal="center"/>
      <protection/>
    </xf>
    <xf numFmtId="0" fontId="0" fillId="0" borderId="0" xfId="0" applyNumberFormat="1" applyFont="1" applyFill="1" applyAlignment="1" applyProtection="1">
      <alignment horizontal="center"/>
      <protection/>
    </xf>
    <xf numFmtId="0" fontId="0" fillId="26" borderId="0" xfId="0" applyNumberFormat="1" applyFont="1" applyFill="1" applyAlignment="1" applyProtection="1">
      <alignment horizontal="center"/>
      <protection/>
    </xf>
    <xf numFmtId="0" fontId="21" fillId="0" borderId="12" xfId="0" applyNumberFormat="1" applyFont="1" applyFill="1" applyBorder="1" applyAlignment="1" applyProtection="1">
      <alignment horizontal="right"/>
      <protection/>
    </xf>
    <xf numFmtId="0" fontId="32" fillId="0" borderId="13" xfId="0" applyFont="1" applyFill="1" applyBorder="1" applyAlignment="1">
      <alignment horizontal="center" vertical="center" wrapText="1"/>
    </xf>
    <xf numFmtId="49" fontId="32" fillId="0" borderId="13" xfId="0" applyNumberFormat="1" applyFont="1" applyFill="1" applyBorder="1" applyAlignment="1">
      <alignment horizontal="center" vertical="center"/>
    </xf>
    <xf numFmtId="49" fontId="30" fillId="0" borderId="13" xfId="0" applyNumberFormat="1" applyFont="1" applyBorder="1" applyAlignment="1">
      <alignment horizontal="left" vertical="center" wrapText="1"/>
    </xf>
    <xf numFmtId="0" fontId="29" fillId="26" borderId="13" xfId="0" applyNumberFormat="1" applyFont="1" applyFill="1" applyBorder="1" applyAlignment="1" applyProtection="1">
      <alignment horizontal="center" vertical="center"/>
      <protection/>
    </xf>
    <xf numFmtId="0" fontId="29" fillId="26" borderId="13" xfId="0" applyFont="1" applyFill="1" applyBorder="1" applyAlignment="1">
      <alignment horizontal="center" vertical="center" wrapText="1"/>
    </xf>
    <xf numFmtId="0" fontId="29" fillId="0" borderId="13" xfId="0" applyFont="1" applyBorder="1" applyAlignment="1">
      <alignment horizontal="center" vertical="center" wrapText="1"/>
    </xf>
    <xf numFmtId="0" fontId="29" fillId="0" borderId="0" xfId="0" applyFont="1" applyFill="1" applyAlignment="1">
      <alignment vertical="center" wrapText="1"/>
    </xf>
    <xf numFmtId="0" fontId="29" fillId="0" borderId="0" xfId="0" applyFont="1" applyFill="1" applyAlignment="1">
      <alignment wrapText="1"/>
    </xf>
    <xf numFmtId="0" fontId="22" fillId="0" borderId="13" xfId="0" applyNumberFormat="1" applyFont="1" applyFill="1" applyBorder="1" applyAlignment="1" applyProtection="1">
      <alignment horizontal="left" vertical="center" wrapText="1"/>
      <protection/>
    </xf>
    <xf numFmtId="3" fontId="38" fillId="0" borderId="13" xfId="0" applyNumberFormat="1" applyFont="1" applyFill="1" applyBorder="1" applyAlignment="1">
      <alignment vertical="center" wrapText="1"/>
    </xf>
    <xf numFmtId="3" fontId="38" fillId="26" borderId="13" xfId="0" applyNumberFormat="1" applyFont="1" applyFill="1" applyBorder="1" applyAlignment="1">
      <alignment vertical="center" wrapText="1"/>
    </xf>
    <xf numFmtId="3" fontId="39" fillId="0" borderId="13" xfId="0" applyNumberFormat="1" applyFont="1" applyFill="1" applyBorder="1" applyAlignment="1">
      <alignment vertical="center" wrapText="1"/>
    </xf>
    <xf numFmtId="3" fontId="22" fillId="0" borderId="13" xfId="0" applyNumberFormat="1" applyFont="1" applyFill="1" applyBorder="1" applyAlignment="1" applyProtection="1">
      <alignment horizontal="right" vertical="center" wrapText="1"/>
      <protection/>
    </xf>
    <xf numFmtId="3" fontId="29" fillId="0" borderId="13" xfId="0" applyNumberFormat="1" applyFont="1" applyFill="1" applyBorder="1" applyAlignment="1" applyProtection="1">
      <alignment horizontal="right" vertical="center" wrapText="1"/>
      <protection/>
    </xf>
    <xf numFmtId="3" fontId="29" fillId="0" borderId="13" xfId="0" applyNumberFormat="1" applyFont="1" applyFill="1" applyBorder="1" applyAlignment="1">
      <alignment vertical="center" wrapText="1"/>
    </xf>
    <xf numFmtId="3" fontId="22" fillId="0" borderId="13" xfId="0" applyNumberFormat="1" applyFont="1" applyFill="1" applyBorder="1" applyAlignment="1">
      <alignment vertical="center" wrapText="1"/>
    </xf>
    <xf numFmtId="0" fontId="22" fillId="0" borderId="13" xfId="0" applyFont="1" applyFill="1" applyBorder="1" applyAlignment="1">
      <alignment vertical="center" wrapText="1"/>
    </xf>
    <xf numFmtId="0" fontId="22" fillId="0" borderId="13" xfId="0" applyFont="1" applyFill="1" applyBorder="1" applyAlignment="1">
      <alignment vertical="center"/>
    </xf>
    <xf numFmtId="3" fontId="29" fillId="0" borderId="13" xfId="0" applyNumberFormat="1" applyFont="1" applyFill="1" applyBorder="1" applyAlignment="1">
      <alignment vertical="center"/>
    </xf>
    <xf numFmtId="0" fontId="29" fillId="0" borderId="13" xfId="0" applyFont="1" applyFill="1" applyBorder="1" applyAlignment="1">
      <alignment vertical="center" wrapText="1" shrinkToFit="1"/>
    </xf>
    <xf numFmtId="0" fontId="29" fillId="0" borderId="13" xfId="0" applyNumberFormat="1" applyFont="1" applyFill="1" applyBorder="1" applyAlignment="1">
      <alignment vertical="center" wrapText="1" shrinkToFit="1"/>
    </xf>
    <xf numFmtId="3" fontId="22" fillId="0" borderId="13" xfId="0" applyNumberFormat="1" applyFont="1" applyFill="1" applyBorder="1" applyAlignment="1">
      <alignment vertical="center"/>
    </xf>
    <xf numFmtId="0" fontId="40" fillId="0" borderId="0" xfId="0" applyFont="1" applyFill="1" applyAlignment="1">
      <alignment vertical="top"/>
    </xf>
    <xf numFmtId="0" fontId="40" fillId="0" borderId="0" xfId="0" applyFont="1" applyFill="1" applyAlignment="1">
      <alignment/>
    </xf>
    <xf numFmtId="0" fontId="29" fillId="0" borderId="0" xfId="0" applyFont="1" applyFill="1" applyAlignment="1">
      <alignment vertical="top"/>
    </xf>
    <xf numFmtId="0" fontId="22" fillId="0" borderId="0" xfId="0" applyFont="1" applyFill="1" applyAlignment="1">
      <alignment/>
    </xf>
    <xf numFmtId="198" fontId="29" fillId="26" borderId="13" xfId="0" applyNumberFormat="1" applyFont="1" applyFill="1" applyBorder="1" applyAlignment="1">
      <alignment horizontal="right" vertical="center" wrapText="1"/>
    </xf>
    <xf numFmtId="0" fontId="22" fillId="0" borderId="13" xfId="0" applyFont="1" applyBorder="1" applyAlignment="1">
      <alignment vertical="center" wrapText="1"/>
    </xf>
    <xf numFmtId="0" fontId="29" fillId="0" borderId="13" xfId="0" applyFont="1" applyBorder="1" applyAlignment="1">
      <alignment vertical="center" wrapText="1"/>
    </xf>
    <xf numFmtId="0" fontId="29" fillId="0" borderId="13" xfId="0" applyFont="1" applyBorder="1" applyAlignment="1">
      <alignment vertical="center"/>
    </xf>
    <xf numFmtId="3" fontId="0" fillId="26" borderId="0" xfId="0" applyNumberFormat="1" applyFont="1" applyFill="1" applyAlignment="1" applyProtection="1">
      <alignment/>
      <protection/>
    </xf>
    <xf numFmtId="3" fontId="0" fillId="0" borderId="0" xfId="0" applyNumberFormat="1" applyFont="1" applyFill="1" applyAlignment="1" applyProtection="1">
      <alignment/>
      <protection/>
    </xf>
    <xf numFmtId="0" fontId="0" fillId="0" borderId="13" xfId="0" applyFont="1" applyBorder="1" applyAlignment="1">
      <alignment horizontal="center" vertical="center" wrapText="1"/>
    </xf>
    <xf numFmtId="0" fontId="5" fillId="0" borderId="0" xfId="0" applyFont="1" applyAlignment="1">
      <alignment/>
    </xf>
    <xf numFmtId="49" fontId="22" fillId="0" borderId="13" xfId="0" applyNumberFormat="1" applyFont="1" applyBorder="1" applyAlignment="1">
      <alignment horizontal="center" vertical="center" wrapText="1"/>
    </xf>
    <xf numFmtId="0" fontId="22" fillId="0" borderId="13" xfId="0" applyFont="1" applyBorder="1" applyAlignment="1">
      <alignment horizontal="left" vertical="center" wrapText="1"/>
    </xf>
    <xf numFmtId="49" fontId="22" fillId="0" borderId="13" xfId="0" applyNumberFormat="1" applyFont="1" applyBorder="1" applyAlignment="1">
      <alignment horizontal="left" vertical="center" wrapText="1"/>
    </xf>
    <xf numFmtId="49" fontId="22" fillId="0" borderId="13" xfId="0" applyNumberFormat="1" applyFont="1" applyFill="1" applyBorder="1" applyAlignment="1">
      <alignment horizontal="center" vertical="center" wrapText="1"/>
    </xf>
    <xf numFmtId="3" fontId="22" fillId="0" borderId="13" xfId="95" applyNumberFormat="1" applyFont="1" applyFill="1" applyBorder="1" applyAlignment="1">
      <alignment vertical="center"/>
      <protection/>
    </xf>
    <xf numFmtId="0" fontId="5" fillId="0" borderId="0" xfId="0" applyFont="1" applyFill="1" applyAlignment="1">
      <alignment/>
    </xf>
    <xf numFmtId="3" fontId="5" fillId="0" borderId="0" xfId="0" applyNumberFormat="1" applyFont="1" applyFill="1" applyAlignment="1">
      <alignment/>
    </xf>
    <xf numFmtId="0" fontId="41" fillId="26" borderId="0" xfId="0" applyFont="1" applyFill="1" applyAlignment="1">
      <alignment/>
    </xf>
    <xf numFmtId="0" fontId="41" fillId="26" borderId="0" xfId="0" applyNumberFormat="1" applyFont="1" applyFill="1" applyAlignment="1" applyProtection="1">
      <alignment/>
      <protection/>
    </xf>
    <xf numFmtId="0" fontId="22" fillId="0" borderId="13" xfId="0" applyFont="1" applyBorder="1" applyAlignment="1">
      <alignment horizontal="center" vertical="center" wrapText="1"/>
    </xf>
    <xf numFmtId="198" fontId="29" fillId="0" borderId="13" xfId="95" applyNumberFormat="1" applyFont="1" applyBorder="1" applyAlignment="1">
      <alignment horizontal="left" vertical="center" wrapText="1"/>
      <protection/>
    </xf>
    <xf numFmtId="49" fontId="0" fillId="0" borderId="13" xfId="0" applyNumberFormat="1" applyFont="1" applyFill="1" applyBorder="1" applyAlignment="1">
      <alignment horizontal="center" vertical="center"/>
    </xf>
    <xf numFmtId="49" fontId="0" fillId="0" borderId="13" xfId="0" applyNumberFormat="1" applyFont="1" applyFill="1" applyBorder="1" applyAlignment="1" applyProtection="1">
      <alignment horizontal="center" vertical="center"/>
      <protection/>
    </xf>
    <xf numFmtId="0" fontId="23" fillId="0" borderId="13" xfId="0" applyFont="1" applyBorder="1" applyAlignment="1">
      <alignment horizontal="center" vertical="center" wrapText="1"/>
    </xf>
    <xf numFmtId="49" fontId="0" fillId="26" borderId="13" xfId="0" applyNumberFormat="1" applyFont="1" applyFill="1" applyBorder="1" applyAlignment="1">
      <alignment horizontal="center" vertical="center" wrapText="1"/>
    </xf>
    <xf numFmtId="0" fontId="20" fillId="0" borderId="0" xfId="0" applyFont="1" applyAlignment="1">
      <alignment/>
    </xf>
    <xf numFmtId="0" fontId="0" fillId="0" borderId="0" xfId="0" applyNumberFormat="1" applyFont="1" applyFill="1" applyAlignment="1" applyProtection="1">
      <alignment horizontal="left"/>
      <protection/>
    </xf>
    <xf numFmtId="0" fontId="0" fillId="0" borderId="0" xfId="0" applyFont="1" applyFill="1" applyBorder="1" applyAlignment="1">
      <alignment horizontal="left"/>
    </xf>
    <xf numFmtId="0" fontId="5" fillId="0" borderId="0" xfId="0" applyFont="1" applyAlignment="1">
      <alignment horizontal="left"/>
    </xf>
    <xf numFmtId="0" fontId="0" fillId="0" borderId="12" xfId="0" applyFont="1" applyFill="1" applyBorder="1" applyAlignment="1">
      <alignment horizontal="left"/>
    </xf>
    <xf numFmtId="0" fontId="0" fillId="0" borderId="0" xfId="0" applyNumberFormat="1" applyFont="1" applyFill="1" applyAlignment="1" applyProtection="1">
      <alignment horizontal="left"/>
      <protection/>
    </xf>
    <xf numFmtId="0" fontId="0" fillId="26" borderId="0" xfId="0" applyNumberFormat="1" applyFont="1" applyFill="1" applyAlignment="1" applyProtection="1">
      <alignment horizontal="left"/>
      <protection/>
    </xf>
    <xf numFmtId="3" fontId="0" fillId="26" borderId="0" xfId="0" applyNumberFormat="1" applyFont="1" applyFill="1" applyAlignment="1" applyProtection="1">
      <alignment horizontal="left"/>
      <protection/>
    </xf>
    <xf numFmtId="0" fontId="29" fillId="0" borderId="13" xfId="0" applyFont="1" applyFill="1" applyBorder="1" applyAlignment="1">
      <alignment horizontal="left" vertical="center" wrapText="1"/>
    </xf>
    <xf numFmtId="3" fontId="29" fillId="0" borderId="13" xfId="95" applyNumberFormat="1" applyFont="1" applyFill="1" applyBorder="1" applyAlignment="1">
      <alignment vertical="center"/>
      <protection/>
    </xf>
    <xf numFmtId="0" fontId="22" fillId="0" borderId="0" xfId="0" applyNumberFormat="1" applyFont="1" applyFill="1" applyBorder="1" applyAlignment="1" applyProtection="1">
      <alignment horizontal="center" vertical="center" wrapText="1"/>
      <protection/>
    </xf>
    <xf numFmtId="3" fontId="32" fillId="0" borderId="13" xfId="95" applyNumberFormat="1" applyFont="1" applyFill="1" applyBorder="1" applyAlignment="1">
      <alignment vertical="center"/>
      <protection/>
    </xf>
    <xf numFmtId="3" fontId="30" fillId="0" borderId="13" xfId="95" applyNumberFormat="1" applyFont="1" applyFill="1" applyBorder="1" applyAlignment="1">
      <alignment vertical="center"/>
      <protection/>
    </xf>
    <xf numFmtId="3" fontId="30" fillId="7" borderId="13" xfId="95" applyNumberFormat="1" applyFont="1" applyFill="1" applyBorder="1" applyAlignment="1">
      <alignment vertical="center"/>
      <protection/>
    </xf>
    <xf numFmtId="3" fontId="22" fillId="0" borderId="13" xfId="95" applyNumberFormat="1" applyFont="1" applyFill="1" applyBorder="1" applyAlignment="1">
      <alignment vertical="center"/>
      <protection/>
    </xf>
    <xf numFmtId="49" fontId="22" fillId="0" borderId="14" xfId="0" applyNumberFormat="1" applyFont="1" applyFill="1" applyBorder="1" applyAlignment="1">
      <alignment horizontal="center" vertical="center" wrapText="1"/>
    </xf>
    <xf numFmtId="49" fontId="22" fillId="0" borderId="14" xfId="0" applyNumberFormat="1" applyFont="1" applyBorder="1" applyAlignment="1">
      <alignment horizontal="center" vertical="center" wrapText="1"/>
    </xf>
    <xf numFmtId="0" fontId="22" fillId="0" borderId="14" xfId="0" applyFont="1" applyBorder="1" applyAlignment="1">
      <alignment horizontal="left" vertical="center" wrapText="1"/>
    </xf>
    <xf numFmtId="0" fontId="29" fillId="0" borderId="13" xfId="0" applyNumberFormat="1" applyFont="1" applyFill="1" applyBorder="1" applyAlignment="1" applyProtection="1">
      <alignment horizontal="left" vertical="center" wrapText="1"/>
      <protection/>
    </xf>
    <xf numFmtId="0" fontId="29" fillId="0" borderId="13" xfId="0" applyNumberFormat="1" applyFont="1" applyFill="1" applyBorder="1" applyAlignment="1" applyProtection="1">
      <alignment horizontal="center" vertical="center"/>
      <protection/>
    </xf>
    <xf numFmtId="3" fontId="29" fillId="26" borderId="13" xfId="0" applyNumberFormat="1" applyFont="1" applyFill="1" applyBorder="1" applyAlignment="1">
      <alignment horizontal="right" vertical="center" wrapText="1"/>
    </xf>
    <xf numFmtId="198" fontId="29" fillId="0" borderId="15" xfId="0" applyNumberFormat="1" applyFont="1" applyBorder="1" applyAlignment="1">
      <alignment horizontal="left" vertical="center"/>
    </xf>
    <xf numFmtId="0" fontId="22" fillId="0" borderId="13" xfId="0" applyFont="1" applyFill="1" applyBorder="1" applyAlignment="1" applyProtection="1">
      <alignment vertical="center" wrapText="1"/>
      <protection/>
    </xf>
    <xf numFmtId="0" fontId="29" fillId="0" borderId="13" xfId="0" applyNumberFormat="1" applyFont="1" applyFill="1" applyBorder="1" applyAlignment="1" applyProtection="1">
      <alignment horizontal="center" vertical="center" wrapText="1"/>
      <protection/>
    </xf>
    <xf numFmtId="0" fontId="29" fillId="0" borderId="15" xfId="0" applyFont="1" applyFill="1" applyBorder="1" applyAlignment="1">
      <alignment horizontal="center" vertical="center" wrapText="1"/>
    </xf>
    <xf numFmtId="0" fontId="29" fillId="0" borderId="14" xfId="0" applyFont="1" applyFill="1" applyBorder="1" applyAlignment="1">
      <alignment vertical="center" wrapText="1" shrinkToFit="1"/>
    </xf>
    <xf numFmtId="0" fontId="22" fillId="0" borderId="15" xfId="0" applyFont="1" applyFill="1" applyBorder="1" applyAlignment="1">
      <alignment vertical="center"/>
    </xf>
    <xf numFmtId="0" fontId="29" fillId="26" borderId="13" xfId="0" applyFont="1" applyFill="1" applyBorder="1" applyAlignment="1">
      <alignment vertical="top" wrapText="1"/>
    </xf>
    <xf numFmtId="0" fontId="29" fillId="0" borderId="14" xfId="0" applyFont="1" applyFill="1" applyBorder="1" applyAlignment="1">
      <alignment vertical="center"/>
    </xf>
    <xf numFmtId="0" fontId="29" fillId="0" borderId="14" xfId="0" applyFont="1" applyBorder="1" applyAlignment="1">
      <alignment horizontal="center" vertical="center" wrapText="1"/>
    </xf>
    <xf numFmtId="0" fontId="29" fillId="0" borderId="14" xfId="0" applyNumberFormat="1" applyFont="1" applyFill="1" applyBorder="1" applyAlignment="1">
      <alignment vertical="center" wrapText="1" shrinkToFit="1"/>
    </xf>
    <xf numFmtId="0" fontId="29" fillId="0" borderId="15" xfId="0" applyFont="1" applyFill="1" applyBorder="1" applyAlignment="1">
      <alignment vertical="center" wrapText="1"/>
    </xf>
    <xf numFmtId="4" fontId="22" fillId="0" borderId="13" xfId="0" applyNumberFormat="1" applyFont="1" applyFill="1" applyBorder="1" applyAlignment="1" applyProtection="1">
      <alignment horizontal="right" vertical="center" wrapText="1"/>
      <protection/>
    </xf>
    <xf numFmtId="4" fontId="29" fillId="0" borderId="13" xfId="0" applyNumberFormat="1" applyFont="1" applyFill="1" applyBorder="1" applyAlignment="1" applyProtection="1">
      <alignment horizontal="right" vertical="center" wrapText="1"/>
      <protection/>
    </xf>
    <xf numFmtId="4" fontId="29" fillId="0" borderId="13" xfId="0" applyNumberFormat="1" applyFont="1" applyFill="1" applyBorder="1" applyAlignment="1">
      <alignment vertical="center"/>
    </xf>
    <xf numFmtId="4" fontId="29" fillId="0" borderId="13" xfId="0" applyNumberFormat="1" applyFont="1" applyFill="1" applyBorder="1" applyAlignment="1">
      <alignment vertical="center" wrapText="1"/>
    </xf>
    <xf numFmtId="3" fontId="44" fillId="0" borderId="13" xfId="95" applyNumberFormat="1" applyFont="1" applyFill="1" applyBorder="1" applyAlignment="1">
      <alignment vertical="center"/>
      <protection/>
    </xf>
    <xf numFmtId="3" fontId="20" fillId="0" borderId="13" xfId="95" applyNumberFormat="1" applyFont="1" applyFill="1" applyBorder="1" applyAlignment="1">
      <alignment vertical="center"/>
      <protection/>
    </xf>
    <xf numFmtId="49" fontId="22" fillId="0" borderId="13" xfId="0" applyNumberFormat="1" applyFont="1" applyBorder="1" applyAlignment="1">
      <alignment horizontal="center" vertical="center" wrapText="1"/>
    </xf>
    <xf numFmtId="49" fontId="30" fillId="0" borderId="13" xfId="0" applyNumberFormat="1" applyFont="1" applyFill="1" applyBorder="1" applyAlignment="1">
      <alignment horizontal="center" vertical="center"/>
    </xf>
    <xf numFmtId="0" fontId="22" fillId="0" borderId="13" xfId="0" applyNumberFormat="1" applyFont="1" applyFill="1" applyBorder="1" applyAlignment="1">
      <alignment vertical="center" wrapText="1" shrinkToFit="1"/>
    </xf>
    <xf numFmtId="49" fontId="29" fillId="0" borderId="13" xfId="0" applyNumberFormat="1" applyFont="1" applyFill="1" applyBorder="1" applyAlignment="1">
      <alignment horizontal="center" vertical="center" wrapText="1"/>
    </xf>
    <xf numFmtId="3" fontId="44" fillId="0" borderId="13" xfId="0" applyNumberFormat="1" applyFont="1" applyBorder="1" applyAlignment="1">
      <alignment vertical="center"/>
    </xf>
    <xf numFmtId="49" fontId="29" fillId="0" borderId="13" xfId="0" applyNumberFormat="1" applyFont="1" applyFill="1" applyBorder="1" applyAlignment="1">
      <alignment horizontal="center" vertical="center"/>
    </xf>
    <xf numFmtId="3" fontId="32" fillId="0" borderId="13" xfId="0" applyNumberFormat="1" applyFont="1" applyBorder="1" applyAlignment="1">
      <alignment vertical="center"/>
    </xf>
    <xf numFmtId="3" fontId="30" fillId="7" borderId="13" xfId="0" applyNumberFormat="1" applyFont="1" applyFill="1" applyBorder="1" applyAlignment="1">
      <alignment vertical="center"/>
    </xf>
    <xf numFmtId="3" fontId="30" fillId="0" borderId="13" xfId="0" applyNumberFormat="1" applyFont="1" applyBorder="1" applyAlignment="1">
      <alignment vertical="center"/>
    </xf>
    <xf numFmtId="49" fontId="29" fillId="0" borderId="13" xfId="0" applyNumberFormat="1" applyFont="1" applyFill="1" applyBorder="1" applyAlignment="1" applyProtection="1">
      <alignment horizontal="center" vertical="center"/>
      <protection/>
    </xf>
    <xf numFmtId="0" fontId="32" fillId="0" borderId="0" xfId="0" applyNumberFormat="1" applyFont="1" applyFill="1" applyAlignment="1" applyProtection="1">
      <alignment horizontal="right" vertical="center" wrapText="1"/>
      <protection/>
    </xf>
    <xf numFmtId="0" fontId="29" fillId="0" borderId="0" xfId="105" applyFont="1" applyAlignment="1">
      <alignment/>
      <protection/>
    </xf>
    <xf numFmtId="49" fontId="38" fillId="0" borderId="13" xfId="0" applyNumberFormat="1" applyFont="1" applyBorder="1" applyAlignment="1">
      <alignment horizontal="center" vertical="center" wrapText="1"/>
    </xf>
    <xf numFmtId="2" fontId="38" fillId="0" borderId="13" xfId="0" applyNumberFormat="1" applyFont="1" applyBorder="1" applyAlignment="1">
      <alignment vertical="center" wrapText="1"/>
    </xf>
    <xf numFmtId="3" fontId="30" fillId="0" borderId="13" xfId="0" applyNumberFormat="1" applyFont="1" applyFill="1" applyBorder="1" applyAlignment="1" applyProtection="1">
      <alignment horizontal="right" vertical="center"/>
      <protection/>
    </xf>
    <xf numFmtId="49" fontId="39" fillId="0" borderId="13" xfId="0" applyNumberFormat="1" applyFont="1" applyBorder="1" applyAlignment="1">
      <alignment horizontal="center" vertical="center" wrapText="1"/>
    </xf>
    <xf numFmtId="2" fontId="39" fillId="0" borderId="13" xfId="0" applyNumberFormat="1" applyFont="1" applyBorder="1" applyAlignment="1">
      <alignment vertical="center" wrapText="1"/>
    </xf>
    <xf numFmtId="3" fontId="32" fillId="0" borderId="13" xfId="0" applyNumberFormat="1" applyFont="1" applyFill="1" applyBorder="1" applyAlignment="1" applyProtection="1">
      <alignment horizontal="right" vertical="center"/>
      <protection/>
    </xf>
    <xf numFmtId="3" fontId="32" fillId="0" borderId="13" xfId="0" applyNumberFormat="1" applyFont="1" applyFill="1" applyBorder="1" applyAlignment="1">
      <alignment vertical="center"/>
    </xf>
    <xf numFmtId="0" fontId="41" fillId="0" borderId="0" xfId="0" applyFont="1" applyAlignment="1">
      <alignment/>
    </xf>
    <xf numFmtId="3" fontId="5" fillId="0" borderId="0" xfId="0" applyNumberFormat="1" applyFont="1" applyFill="1" applyAlignment="1">
      <alignment vertical="center"/>
    </xf>
    <xf numFmtId="0" fontId="0" fillId="0" borderId="0" xfId="0" applyFont="1" applyAlignment="1">
      <alignment/>
    </xf>
    <xf numFmtId="0" fontId="32" fillId="0" borderId="0" xfId="0" applyNumberFormat="1" applyFont="1" applyFill="1" applyAlignment="1" applyProtection="1">
      <alignment vertical="center" wrapText="1"/>
      <protection/>
    </xf>
    <xf numFmtId="0" fontId="31" fillId="0" borderId="0" xfId="0" applyFont="1" applyAlignment="1">
      <alignment horizontal="center" vertical="center" wrapText="1"/>
    </xf>
    <xf numFmtId="0" fontId="20" fillId="0" borderId="0" xfId="0" applyFont="1" applyAlignment="1">
      <alignment horizontal="center" vertical="center" wrapText="1"/>
    </xf>
    <xf numFmtId="0" fontId="0" fillId="26" borderId="0" xfId="0" applyFont="1" applyFill="1" applyBorder="1" applyAlignment="1">
      <alignment/>
    </xf>
    <xf numFmtId="0" fontId="5" fillId="0" borderId="0" xfId="0" applyFont="1" applyBorder="1" applyAlignment="1">
      <alignment horizontal="right" vertical="center" wrapText="1"/>
    </xf>
    <xf numFmtId="0" fontId="4" fillId="0" borderId="0" xfId="0" applyNumberFormat="1" applyFont="1" applyFill="1" applyBorder="1" applyAlignment="1" applyProtection="1">
      <alignment horizontal="right" vertical="center"/>
      <protection/>
    </xf>
    <xf numFmtId="0" fontId="29" fillId="0" borderId="0" xfId="0" applyNumberFormat="1" applyFont="1" applyFill="1" applyBorder="1" applyAlignment="1" applyProtection="1">
      <alignment horizontal="center" vertical="center"/>
      <protection/>
    </xf>
    <xf numFmtId="0" fontId="29" fillId="0" borderId="13" xfId="0" applyFont="1" applyBorder="1" applyAlignment="1">
      <alignment wrapText="1"/>
    </xf>
    <xf numFmtId="0" fontId="29" fillId="0" borderId="0" xfId="0" applyFont="1" applyAlignment="1">
      <alignment wrapText="1"/>
    </xf>
    <xf numFmtId="0" fontId="45" fillId="0" borderId="13" xfId="0" applyFont="1" applyBorder="1" applyAlignment="1">
      <alignment/>
    </xf>
    <xf numFmtId="0" fontId="5" fillId="0" borderId="0" xfId="0" applyNumberFormat="1" applyFont="1" applyFill="1" applyBorder="1" applyAlignment="1" applyProtection="1">
      <alignment horizontal="center"/>
      <protection/>
    </xf>
    <xf numFmtId="0" fontId="0" fillId="0" borderId="0" xfId="0" applyFont="1" applyFill="1" applyBorder="1" applyAlignment="1">
      <alignment horizontal="center"/>
    </xf>
    <xf numFmtId="3" fontId="22" fillId="0" borderId="13" xfId="95" applyNumberFormat="1" applyFont="1" applyBorder="1" applyAlignment="1">
      <alignment horizontal="center" vertical="center"/>
      <protection/>
    </xf>
    <xf numFmtId="3" fontId="22" fillId="0" borderId="15" xfId="0" applyNumberFormat="1" applyFont="1" applyBorder="1" applyAlignment="1">
      <alignment horizontal="center" vertical="center"/>
    </xf>
    <xf numFmtId="3" fontId="22" fillId="0" borderId="13" xfId="95" applyNumberFormat="1" applyFont="1" applyBorder="1" applyAlignment="1">
      <alignment horizontal="center" vertical="center" wrapText="1"/>
      <protection/>
    </xf>
    <xf numFmtId="3" fontId="22" fillId="0" borderId="0" xfId="95" applyNumberFormat="1" applyFont="1" applyFill="1" applyBorder="1" applyAlignment="1">
      <alignment vertical="center"/>
      <protection/>
    </xf>
    <xf numFmtId="3" fontId="22" fillId="0" borderId="16" xfId="95" applyNumberFormat="1" applyFont="1" applyFill="1" applyBorder="1" applyAlignment="1">
      <alignment vertical="center"/>
      <protection/>
    </xf>
    <xf numFmtId="0" fontId="4" fillId="0" borderId="0" xfId="0" applyNumberFormat="1" applyFont="1" applyFill="1" applyBorder="1" applyAlignment="1" applyProtection="1">
      <alignment horizontal="center" vertical="center"/>
      <protection/>
    </xf>
    <xf numFmtId="0" fontId="29" fillId="0" borderId="0" xfId="0" applyFont="1" applyBorder="1" applyAlignment="1">
      <alignment wrapText="1"/>
    </xf>
    <xf numFmtId="0" fontId="0" fillId="0" borderId="0" xfId="0" applyNumberFormat="1" applyFont="1" applyFill="1" applyBorder="1" applyAlignment="1" applyProtection="1">
      <alignment horizontal="left"/>
      <protection/>
    </xf>
    <xf numFmtId="0" fontId="29" fillId="0" borderId="0" xfId="0" applyFont="1" applyBorder="1" applyAlignment="1">
      <alignment horizontal="justify"/>
    </xf>
    <xf numFmtId="0" fontId="37" fillId="0" borderId="17" xfId="0" applyFont="1" applyFill="1" applyBorder="1" applyAlignment="1">
      <alignment horizontal="left" vertical="center" wrapText="1"/>
    </xf>
    <xf numFmtId="0" fontId="22" fillId="0" borderId="13" xfId="0" applyFont="1" applyFill="1" applyBorder="1" applyAlignment="1">
      <alignment horizontal="left" vertical="center" wrapText="1"/>
    </xf>
    <xf numFmtId="49" fontId="22" fillId="0" borderId="13" xfId="0" applyNumberFormat="1" applyFont="1" applyBorder="1" applyAlignment="1">
      <alignment horizontal="left" vertical="center" wrapText="1"/>
    </xf>
    <xf numFmtId="0" fontId="29" fillId="0" borderId="13" xfId="0" applyFont="1" applyBorder="1" applyAlignment="1">
      <alignment horizontal="center" wrapText="1"/>
    </xf>
    <xf numFmtId="3" fontId="29" fillId="0" borderId="18" xfId="0" applyNumberFormat="1" applyFont="1" applyBorder="1" applyAlignment="1">
      <alignment horizontal="center" wrapText="1"/>
    </xf>
    <xf numFmtId="3" fontId="29" fillId="0" borderId="13" xfId="0" applyNumberFormat="1" applyFont="1" applyBorder="1" applyAlignment="1">
      <alignment horizontal="center" wrapText="1"/>
    </xf>
    <xf numFmtId="0" fontId="29" fillId="0" borderId="19" xfId="0" applyFont="1" applyBorder="1" applyAlignment="1">
      <alignment horizontal="center" wrapText="1"/>
    </xf>
    <xf numFmtId="0" fontId="0" fillId="0" borderId="0" xfId="0" applyAlignment="1">
      <alignment horizontal="center" vertical="center" wrapText="1"/>
    </xf>
    <xf numFmtId="0" fontId="31" fillId="0" borderId="0" xfId="0" applyNumberFormat="1" applyFont="1" applyFill="1" applyAlignment="1" applyProtection="1">
      <alignment horizontal="center" vertical="center"/>
      <protection/>
    </xf>
    <xf numFmtId="0" fontId="22"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3" fontId="29" fillId="0" borderId="20" xfId="0" applyNumberFormat="1" applyFont="1" applyBorder="1" applyAlignment="1">
      <alignment horizontal="center" wrapText="1"/>
    </xf>
    <xf numFmtId="49" fontId="46" fillId="0" borderId="0" xfId="0" applyNumberFormat="1" applyFont="1" applyAlignment="1">
      <alignment horizontal="left"/>
    </xf>
    <xf numFmtId="0" fontId="23" fillId="26" borderId="0" xfId="0" applyFont="1" applyFill="1" applyAlignment="1">
      <alignment/>
    </xf>
    <xf numFmtId="0" fontId="30" fillId="0" borderId="21" xfId="0" applyFont="1" applyBorder="1" applyAlignment="1">
      <alignment horizontal="center"/>
    </xf>
    <xf numFmtId="0" fontId="30" fillId="0" borderId="22" xfId="0" applyFont="1" applyBorder="1" applyAlignment="1">
      <alignment/>
    </xf>
    <xf numFmtId="3" fontId="22" fillId="0" borderId="23" xfId="0" applyNumberFormat="1" applyFont="1" applyBorder="1" applyAlignment="1">
      <alignment horizontal="center" wrapText="1"/>
    </xf>
    <xf numFmtId="49" fontId="29" fillId="0" borderId="16" xfId="0" applyNumberFormat="1" applyFont="1" applyFill="1" applyBorder="1" applyAlignment="1">
      <alignment horizontal="center" vertical="center"/>
    </xf>
    <xf numFmtId="0" fontId="22" fillId="0" borderId="13" xfId="0" applyFont="1" applyFill="1" applyBorder="1" applyAlignment="1">
      <alignment vertical="center" wrapText="1" shrinkToFit="1"/>
    </xf>
    <xf numFmtId="0" fontId="29" fillId="0" borderId="0" xfId="0" applyFont="1" applyAlignment="1">
      <alignment/>
    </xf>
    <xf numFmtId="3" fontId="22" fillId="0" borderId="24" xfId="0" applyNumberFormat="1" applyFont="1" applyBorder="1" applyAlignment="1">
      <alignment horizontal="center" wrapText="1"/>
    </xf>
    <xf numFmtId="0" fontId="32" fillId="0" borderId="0" xfId="0" applyNumberFormat="1" applyFont="1" applyFill="1" applyAlignment="1" applyProtection="1">
      <alignment horizontal="right" wrapText="1"/>
      <protection/>
    </xf>
    <xf numFmtId="0" fontId="0" fillId="0" borderId="0" xfId="0" applyAlignment="1">
      <alignment horizontal="right" wrapText="1"/>
    </xf>
    <xf numFmtId="49" fontId="29" fillId="0" borderId="16" xfId="0" applyNumberFormat="1" applyFont="1" applyFill="1" applyBorder="1" applyAlignment="1" applyProtection="1">
      <alignment horizontal="center" vertical="center"/>
      <protection/>
    </xf>
    <xf numFmtId="49" fontId="22" fillId="0" borderId="13" xfId="0" applyNumberFormat="1" applyFont="1" applyFill="1" applyBorder="1" applyAlignment="1">
      <alignment horizontal="center" vertical="center" wrapText="1"/>
    </xf>
    <xf numFmtId="0" fontId="29" fillId="0" borderId="25" xfId="0" applyFont="1" applyBorder="1" applyAlignment="1">
      <alignment horizontal="center" wrapText="1"/>
    </xf>
    <xf numFmtId="0" fontId="29" fillId="0" borderId="18" xfId="0" applyFont="1" applyBorder="1" applyAlignment="1">
      <alignment wrapText="1"/>
    </xf>
    <xf numFmtId="0" fontId="5" fillId="0" borderId="0" xfId="0" applyFont="1" applyAlignment="1">
      <alignment horizontal="center"/>
    </xf>
    <xf numFmtId="3" fontId="29" fillId="0" borderId="26" xfId="0" applyNumberFormat="1" applyFont="1" applyBorder="1" applyAlignment="1">
      <alignment horizontal="center" wrapText="1"/>
    </xf>
    <xf numFmtId="3" fontId="29" fillId="0" borderId="27" xfId="0" applyNumberFormat="1" applyFont="1" applyBorder="1" applyAlignment="1">
      <alignment horizontal="center" wrapText="1"/>
    </xf>
    <xf numFmtId="0" fontId="22" fillId="0" borderId="13" xfId="0" applyFont="1" applyBorder="1" applyAlignment="1">
      <alignment horizontal="center" vertical="center" wrapText="1"/>
    </xf>
    <xf numFmtId="0" fontId="0" fillId="0" borderId="15" xfId="0" applyFont="1" applyBorder="1" applyAlignment="1">
      <alignment horizontal="center" vertical="center"/>
    </xf>
    <xf numFmtId="0" fontId="0" fillId="0" borderId="15"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3" xfId="0" applyFont="1" applyBorder="1" applyAlignment="1">
      <alignment horizontal="left" vertical="center" wrapText="1"/>
    </xf>
    <xf numFmtId="0" fontId="29" fillId="26" borderId="13" xfId="0" applyNumberFormat="1" applyFont="1" applyFill="1" applyBorder="1" applyAlignment="1" applyProtection="1">
      <alignment horizontal="center" vertical="center" wrapText="1"/>
      <protection/>
    </xf>
    <xf numFmtId="0" fontId="37" fillId="26" borderId="13" xfId="0" applyNumberFormat="1" applyFont="1" applyFill="1" applyBorder="1" applyAlignment="1" applyProtection="1">
      <alignment horizontal="center" vertical="center" wrapText="1"/>
      <protection/>
    </xf>
    <xf numFmtId="3" fontId="29" fillId="26" borderId="13" xfId="0" applyNumberFormat="1" applyFont="1" applyFill="1" applyBorder="1" applyAlignment="1" applyProtection="1">
      <alignment horizontal="center" vertical="center" wrapText="1"/>
      <protection/>
    </xf>
    <xf numFmtId="3" fontId="29" fillId="26" borderId="15" xfId="0" applyNumberFormat="1" applyFont="1" applyFill="1" applyBorder="1" applyAlignment="1" applyProtection="1">
      <alignment horizontal="center" vertical="center" wrapText="1"/>
      <protection/>
    </xf>
    <xf numFmtId="49" fontId="0" fillId="0" borderId="13" xfId="0" applyNumberFormat="1" applyFont="1" applyFill="1" applyBorder="1" applyAlignment="1">
      <alignment horizontal="center" vertical="center" wrapText="1"/>
    </xf>
    <xf numFmtId="3" fontId="30" fillId="27" borderId="13" xfId="95" applyNumberFormat="1" applyFont="1" applyFill="1" applyBorder="1" applyAlignment="1">
      <alignment vertical="center"/>
      <protection/>
    </xf>
    <xf numFmtId="3" fontId="30" fillId="27" borderId="13" xfId="0" applyNumberFormat="1" applyFont="1" applyFill="1" applyBorder="1" applyAlignment="1">
      <alignment vertical="center"/>
    </xf>
    <xf numFmtId="3" fontId="44" fillId="27" borderId="13" xfId="95" applyNumberFormat="1" applyFont="1" applyFill="1" applyBorder="1" applyAlignment="1">
      <alignment vertical="center"/>
      <protection/>
    </xf>
    <xf numFmtId="3" fontId="44" fillId="27" borderId="13" xfId="0" applyNumberFormat="1" applyFont="1" applyFill="1" applyBorder="1" applyAlignment="1">
      <alignment vertical="center"/>
    </xf>
    <xf numFmtId="49" fontId="0" fillId="0" borderId="13" xfId="0" applyNumberFormat="1" applyFont="1" applyFill="1" applyBorder="1" applyAlignment="1">
      <alignment horizontal="center" vertical="center"/>
    </xf>
    <xf numFmtId="49" fontId="29" fillId="0" borderId="13" xfId="0" applyNumberFormat="1" applyFont="1" applyBorder="1" applyAlignment="1">
      <alignment horizontal="left" vertical="center" wrapText="1"/>
    </xf>
    <xf numFmtId="0" fontId="37" fillId="0" borderId="13" xfId="0" applyFont="1" applyFill="1" applyBorder="1" applyAlignment="1">
      <alignment horizontal="left" vertical="center" wrapText="1"/>
    </xf>
    <xf numFmtId="49" fontId="29" fillId="26" borderId="13" xfId="0" applyNumberFormat="1" applyFont="1" applyFill="1" applyBorder="1" applyAlignment="1">
      <alignment horizontal="center" vertical="center" wrapText="1"/>
    </xf>
    <xf numFmtId="49" fontId="0" fillId="0" borderId="13" xfId="0" applyNumberFormat="1" applyFont="1" applyBorder="1" applyAlignment="1">
      <alignment horizontal="center" vertical="center" wrapText="1"/>
    </xf>
    <xf numFmtId="49" fontId="0" fillId="0" borderId="17" xfId="0" applyNumberFormat="1" applyFont="1" applyBorder="1" applyAlignment="1">
      <alignment horizontal="left" vertical="center" wrapText="1"/>
    </xf>
    <xf numFmtId="3" fontId="29" fillId="0" borderId="16" xfId="95" applyNumberFormat="1" applyFont="1" applyFill="1" applyBorder="1" applyAlignment="1">
      <alignment vertical="center"/>
      <protection/>
    </xf>
    <xf numFmtId="3" fontId="22" fillId="0" borderId="16" xfId="95" applyNumberFormat="1" applyFont="1" applyFill="1" applyBorder="1" applyAlignment="1">
      <alignment vertical="center"/>
      <protection/>
    </xf>
    <xf numFmtId="198" fontId="29" fillId="0" borderId="17" xfId="95" applyNumberFormat="1" applyFont="1" applyBorder="1" applyAlignment="1">
      <alignment horizontal="left" vertical="center" wrapText="1"/>
      <protection/>
    </xf>
    <xf numFmtId="3" fontId="29" fillId="0" borderId="28" xfId="95" applyNumberFormat="1" applyFont="1" applyBorder="1" applyAlignment="1">
      <alignment horizontal="center" vertical="center"/>
      <protection/>
    </xf>
    <xf numFmtId="3" fontId="22" fillId="0" borderId="15" xfId="95" applyNumberFormat="1" applyFont="1" applyBorder="1" applyAlignment="1">
      <alignment vertical="center"/>
      <protection/>
    </xf>
    <xf numFmtId="3" fontId="29" fillId="0" borderId="16" xfId="0" applyNumberFormat="1" applyFont="1" applyBorder="1" applyAlignment="1">
      <alignment horizontal="center" wrapText="1"/>
    </xf>
    <xf numFmtId="0" fontId="29" fillId="0" borderId="14" xfId="0" applyFont="1" applyBorder="1" applyAlignment="1">
      <alignment wrapText="1"/>
    </xf>
    <xf numFmtId="3" fontId="29" fillId="0" borderId="29" xfId="0" applyNumberFormat="1" applyFont="1" applyBorder="1" applyAlignment="1">
      <alignment horizontal="center" wrapText="1"/>
    </xf>
    <xf numFmtId="3" fontId="29" fillId="0" borderId="30" xfId="0" applyNumberFormat="1" applyFont="1" applyBorder="1" applyAlignment="1">
      <alignment horizontal="center" wrapText="1"/>
    </xf>
    <xf numFmtId="3" fontId="29" fillId="0" borderId="29" xfId="0" applyNumberFormat="1" applyFont="1" applyBorder="1" applyAlignment="1">
      <alignment horizontal="left" wrapText="1"/>
    </xf>
    <xf numFmtId="3" fontId="37" fillId="0" borderId="13" xfId="95" applyNumberFormat="1" applyFont="1" applyFill="1" applyBorder="1" applyAlignment="1">
      <alignment vertical="center"/>
      <protection/>
    </xf>
    <xf numFmtId="0" fontId="0" fillId="0" borderId="0" xfId="0" applyAlignment="1">
      <alignment/>
    </xf>
    <xf numFmtId="0" fontId="0" fillId="0" borderId="0" xfId="105" applyFont="1">
      <alignment/>
      <protection/>
    </xf>
    <xf numFmtId="0" fontId="4" fillId="0" borderId="0" xfId="105" applyFont="1" applyAlignment="1">
      <alignment/>
      <protection/>
    </xf>
    <xf numFmtId="0" fontId="25" fillId="0" borderId="0" xfId="105">
      <alignment/>
      <protection/>
    </xf>
    <xf numFmtId="0" fontId="29" fillId="0" borderId="0" xfId="105" applyFont="1" applyAlignment="1">
      <alignment horizontal="right"/>
      <protection/>
    </xf>
    <xf numFmtId="0" fontId="5" fillId="0" borderId="0" xfId="105" applyFont="1" applyAlignment="1">
      <alignment horizontal="center" vertical="center" wrapText="1"/>
      <protection/>
    </xf>
    <xf numFmtId="0" fontId="0" fillId="0" borderId="0" xfId="0" applyFont="1" applyAlignment="1">
      <alignment/>
    </xf>
    <xf numFmtId="0" fontId="29" fillId="0" borderId="0" xfId="105" applyFont="1">
      <alignment/>
      <protection/>
    </xf>
    <xf numFmtId="0" fontId="4" fillId="0" borderId="13" xfId="0" applyNumberFormat="1" applyFont="1" applyFill="1" applyBorder="1" applyAlignment="1" applyProtection="1">
      <alignment horizontal="center" vertical="center" wrapText="1"/>
      <protection/>
    </xf>
    <xf numFmtId="0" fontId="4" fillId="0" borderId="13" xfId="0" applyFont="1" applyBorder="1" applyAlignment="1">
      <alignment horizontal="center" vertical="center" wrapText="1"/>
    </xf>
    <xf numFmtId="0" fontId="21" fillId="0" borderId="13" xfId="105" applyFont="1" applyBorder="1" applyAlignment="1">
      <alignment horizontal="center" vertical="center" wrapText="1"/>
      <protection/>
    </xf>
    <xf numFmtId="0" fontId="4" fillId="0" borderId="13" xfId="105" applyFont="1" applyBorder="1" applyAlignment="1">
      <alignment horizontal="center" vertical="center" wrapText="1"/>
      <protection/>
    </xf>
    <xf numFmtId="198" fontId="21" fillId="0" borderId="13" xfId="95" applyNumberFormat="1" applyFont="1" applyBorder="1" applyAlignment="1">
      <alignment horizontal="left" vertical="center" wrapText="1"/>
      <protection/>
    </xf>
    <xf numFmtId="3" fontId="22" fillId="0" borderId="13" xfId="105" applyNumberFormat="1" applyFont="1" applyBorder="1" applyAlignment="1">
      <alignment horizontal="center" vertical="center" wrapText="1"/>
      <protection/>
    </xf>
    <xf numFmtId="0" fontId="29" fillId="0" borderId="13" xfId="105" applyFont="1" applyBorder="1" applyAlignment="1">
      <alignment horizontal="center" vertical="center" wrapText="1"/>
      <protection/>
    </xf>
    <xf numFmtId="3" fontId="29" fillId="0" borderId="13" xfId="105" applyNumberFormat="1" applyFont="1" applyBorder="1" applyAlignment="1">
      <alignment horizontal="center" vertical="center" wrapText="1"/>
      <protection/>
    </xf>
    <xf numFmtId="198" fontId="29" fillId="0" borderId="13" xfId="105" applyNumberFormat="1" applyFont="1" applyBorder="1" applyAlignment="1">
      <alignment horizontal="center" vertical="center" wrapText="1"/>
      <protection/>
    </xf>
    <xf numFmtId="1" fontId="29" fillId="0" borderId="13" xfId="105" applyNumberFormat="1" applyFont="1" applyBorder="1" applyAlignment="1">
      <alignment horizontal="center" vertical="center"/>
      <protection/>
    </xf>
    <xf numFmtId="0" fontId="29" fillId="0" borderId="13" xfId="105" applyFont="1" applyBorder="1" applyAlignment="1">
      <alignment horizontal="left" vertical="center" wrapText="1"/>
      <protection/>
    </xf>
    <xf numFmtId="4" fontId="29" fillId="0" borderId="13" xfId="105" applyNumberFormat="1" applyFont="1" applyBorder="1" applyAlignment="1">
      <alignment vertical="center" wrapText="1"/>
      <protection/>
    </xf>
    <xf numFmtId="0" fontId="22" fillId="0" borderId="13" xfId="0" applyFont="1" applyBorder="1" applyAlignment="1">
      <alignment horizontal="justify" vertical="center" wrapText="1"/>
    </xf>
    <xf numFmtId="198" fontId="29" fillId="0" borderId="13" xfId="0" applyNumberFormat="1" applyFont="1" applyBorder="1" applyAlignment="1">
      <alignment vertical="center"/>
    </xf>
    <xf numFmtId="4" fontId="29" fillId="0" borderId="13" xfId="0" applyNumberFormat="1" applyFont="1" applyBorder="1" applyAlignment="1">
      <alignment vertical="center"/>
    </xf>
    <xf numFmtId="3" fontId="29" fillId="0" borderId="13" xfId="0" applyNumberFormat="1" applyFont="1" applyBorder="1" applyAlignment="1">
      <alignment vertical="center"/>
    </xf>
    <xf numFmtId="3" fontId="22" fillId="0" borderId="13" xfId="0" applyNumberFormat="1" applyFont="1" applyBorder="1" applyAlignment="1">
      <alignment horizontal="center" vertical="center"/>
    </xf>
    <xf numFmtId="3" fontId="22" fillId="0" borderId="13" xfId="0" applyNumberFormat="1" applyFont="1" applyBorder="1" applyAlignment="1">
      <alignment horizontal="right" vertical="center"/>
    </xf>
    <xf numFmtId="0" fontId="5" fillId="0" borderId="0" xfId="0" applyFont="1" applyAlignment="1">
      <alignment horizontal="left"/>
    </xf>
    <xf numFmtId="0" fontId="5" fillId="0" borderId="0" xfId="0" applyFont="1" applyAlignment="1">
      <alignment/>
    </xf>
    <xf numFmtId="3" fontId="22" fillId="0" borderId="13" xfId="0" applyNumberFormat="1" applyFont="1" applyBorder="1" applyAlignment="1">
      <alignment vertical="center"/>
    </xf>
    <xf numFmtId="49" fontId="29" fillId="0" borderId="13" xfId="0" applyNumberFormat="1" applyFont="1" applyBorder="1" applyAlignment="1">
      <alignment horizontal="center" vertical="center" wrapText="1"/>
    </xf>
    <xf numFmtId="49" fontId="30" fillId="28" borderId="16" xfId="0" applyNumberFormat="1" applyFont="1" applyFill="1" applyBorder="1" applyAlignment="1">
      <alignment horizontal="left" vertical="center" wrapText="1"/>
    </xf>
    <xf numFmtId="3" fontId="30" fillId="28" borderId="13" xfId="0" applyNumberFormat="1" applyFont="1" applyFill="1" applyBorder="1" applyAlignment="1">
      <alignment vertical="center"/>
    </xf>
    <xf numFmtId="3" fontId="44" fillId="28" borderId="13" xfId="0" applyNumberFormat="1" applyFont="1" applyFill="1" applyBorder="1" applyAlignment="1">
      <alignment vertical="center"/>
    </xf>
    <xf numFmtId="3" fontId="44" fillId="28" borderId="13" xfId="95" applyNumberFormat="1" applyFont="1" applyFill="1" applyBorder="1" applyAlignment="1">
      <alignment vertical="center"/>
      <protection/>
    </xf>
    <xf numFmtId="49" fontId="30" fillId="28" borderId="13" xfId="0" applyNumberFormat="1" applyFont="1" applyFill="1" applyBorder="1" applyAlignment="1">
      <alignment horizontal="left" vertical="center" wrapText="1"/>
    </xf>
    <xf numFmtId="0" fontId="20" fillId="28" borderId="13" xfId="0" applyFont="1" applyFill="1" applyBorder="1" applyAlignment="1">
      <alignment horizontal="left" vertical="center" wrapText="1"/>
    </xf>
    <xf numFmtId="49" fontId="29" fillId="28" borderId="16" xfId="0" applyNumberFormat="1" applyFont="1" applyFill="1" applyBorder="1" applyAlignment="1">
      <alignment horizontal="left" vertical="center" wrapText="1"/>
    </xf>
    <xf numFmtId="49" fontId="29" fillId="28" borderId="13" xfId="0" applyNumberFormat="1" applyFont="1" applyFill="1" applyBorder="1" applyAlignment="1">
      <alignment horizontal="left" vertical="center" wrapText="1"/>
    </xf>
    <xf numFmtId="0" fontId="37" fillId="28" borderId="17" xfId="0" applyFont="1" applyFill="1" applyBorder="1" applyAlignment="1">
      <alignment horizontal="left" vertical="center" wrapText="1"/>
    </xf>
    <xf numFmtId="3" fontId="32" fillId="28" borderId="13" xfId="0" applyNumberFormat="1" applyFont="1" applyFill="1" applyBorder="1" applyAlignment="1">
      <alignment vertical="center"/>
    </xf>
    <xf numFmtId="0" fontId="29" fillId="0" borderId="16" xfId="0" applyFont="1" applyBorder="1" applyAlignment="1">
      <alignment horizontal="center" wrapText="1"/>
    </xf>
    <xf numFmtId="0" fontId="29" fillId="0" borderId="17" xfId="0" applyFont="1" applyFill="1" applyBorder="1" applyAlignment="1">
      <alignment horizontal="left" vertical="center" wrapText="1"/>
    </xf>
    <xf numFmtId="3" fontId="32" fillId="27" borderId="13" xfId="95" applyNumberFormat="1" applyFont="1" applyFill="1" applyBorder="1" applyAlignment="1">
      <alignment vertical="center"/>
      <protection/>
    </xf>
    <xf numFmtId="3" fontId="32" fillId="27" borderId="13" xfId="0" applyNumberFormat="1" applyFont="1" applyFill="1" applyBorder="1" applyAlignment="1">
      <alignment vertical="center"/>
    </xf>
    <xf numFmtId="3" fontId="0" fillId="0" borderId="16" xfId="0" applyNumberFormat="1" applyFont="1" applyBorder="1" applyAlignment="1">
      <alignment horizontal="left" wrapText="1"/>
    </xf>
    <xf numFmtId="0" fontId="29" fillId="0" borderId="12" xfId="0" applyFont="1" applyBorder="1" applyAlignment="1">
      <alignment horizontal="center" wrapText="1"/>
    </xf>
    <xf numFmtId="49" fontId="0" fillId="0" borderId="13" xfId="0" applyNumberFormat="1" applyFont="1" applyFill="1" applyBorder="1" applyAlignment="1" applyProtection="1">
      <alignment horizontal="center" vertical="center"/>
      <protection/>
    </xf>
    <xf numFmtId="3" fontId="32" fillId="28" borderId="13" xfId="95" applyNumberFormat="1" applyFont="1" applyFill="1" applyBorder="1" applyAlignment="1">
      <alignment vertical="center"/>
      <protection/>
    </xf>
    <xf numFmtId="0" fontId="23" fillId="0" borderId="17" xfId="0" applyFont="1" applyFill="1" applyBorder="1" applyAlignment="1">
      <alignment horizontal="left" vertical="center" wrapText="1"/>
    </xf>
    <xf numFmtId="0" fontId="32" fillId="0" borderId="17" xfId="0" applyFont="1" applyFill="1" applyBorder="1" applyAlignment="1">
      <alignment horizontal="left" vertical="center" wrapText="1"/>
    </xf>
    <xf numFmtId="198" fontId="29" fillId="0" borderId="13" xfId="95" applyNumberFormat="1" applyFont="1" applyBorder="1" applyAlignment="1">
      <alignment horizontal="left" vertical="center" wrapText="1"/>
      <protection/>
    </xf>
    <xf numFmtId="198" fontId="29" fillId="0" borderId="28" xfId="95" applyNumberFormat="1" applyFont="1" applyBorder="1" applyAlignment="1">
      <alignment horizontal="left" vertical="center" wrapText="1"/>
      <protection/>
    </xf>
    <xf numFmtId="0" fontId="29" fillId="0" borderId="13" xfId="0" applyFont="1" applyBorder="1" applyAlignment="1">
      <alignment horizontal="left" wrapText="1"/>
    </xf>
    <xf numFmtId="3" fontId="22" fillId="0" borderId="15" xfId="95" applyNumberFormat="1" applyFont="1" applyBorder="1" applyAlignment="1">
      <alignment horizontal="center" vertical="center"/>
      <protection/>
    </xf>
    <xf numFmtId="3" fontId="29" fillId="0" borderId="15" xfId="95" applyNumberFormat="1" applyFont="1" applyBorder="1" applyAlignment="1">
      <alignment vertical="center"/>
      <protection/>
    </xf>
    <xf numFmtId="3" fontId="29" fillId="0" borderId="15" xfId="95" applyNumberFormat="1" applyFont="1" applyBorder="1" applyAlignment="1">
      <alignment horizontal="center" vertical="center"/>
      <protection/>
    </xf>
    <xf numFmtId="0" fontId="22" fillId="0" borderId="15" xfId="0" applyFont="1" applyBorder="1" applyAlignment="1">
      <alignment horizontal="left" vertical="center" wrapText="1"/>
    </xf>
    <xf numFmtId="3" fontId="0" fillId="0" borderId="29" xfId="0" applyNumberFormat="1" applyFont="1" applyBorder="1" applyAlignment="1">
      <alignment horizontal="left" wrapText="1"/>
    </xf>
    <xf numFmtId="49" fontId="29" fillId="28" borderId="16" xfId="0" applyNumberFormat="1" applyFont="1" applyFill="1" applyBorder="1" applyAlignment="1">
      <alignment horizontal="center" vertical="center" wrapText="1"/>
    </xf>
    <xf numFmtId="0" fontId="32" fillId="0" borderId="0" xfId="0" applyNumberFormat="1" applyFont="1" applyFill="1" applyAlignment="1" applyProtection="1">
      <alignment horizontal="center" vertical="center" wrapText="1"/>
      <protection/>
    </xf>
    <xf numFmtId="0" fontId="0" fillId="0" borderId="0" xfId="0" applyAlignment="1">
      <alignment horizontal="center" vertical="center" wrapText="1"/>
    </xf>
    <xf numFmtId="0" fontId="22" fillId="0" borderId="13" xfId="0" applyNumberFormat="1" applyFont="1" applyFill="1" applyBorder="1" applyAlignment="1" applyProtection="1">
      <alignment horizontal="center" vertical="center" wrapText="1"/>
      <protection/>
    </xf>
    <xf numFmtId="0" fontId="31" fillId="0" borderId="0" xfId="0" applyNumberFormat="1" applyFont="1" applyFill="1" applyAlignment="1" applyProtection="1">
      <alignment horizontal="center" vertical="center"/>
      <protection/>
    </xf>
    <xf numFmtId="0" fontId="4" fillId="26" borderId="13" xfId="0" applyNumberFormat="1" applyFont="1" applyFill="1" applyBorder="1" applyAlignment="1" applyProtection="1">
      <alignment horizontal="center" vertical="center" wrapText="1"/>
      <protection/>
    </xf>
    <xf numFmtId="0" fontId="4" fillId="26" borderId="13" xfId="0" applyNumberFormat="1" applyFont="1" applyFill="1" applyBorder="1" applyAlignment="1" applyProtection="1">
      <alignment horizontal="center" vertical="center" wrapText="1"/>
      <protection/>
    </xf>
    <xf numFmtId="49" fontId="4" fillId="26" borderId="13" xfId="0" applyNumberFormat="1" applyFont="1" applyFill="1" applyBorder="1" applyAlignment="1" applyProtection="1">
      <alignment horizontal="center" vertical="center" wrapText="1"/>
      <protection/>
    </xf>
    <xf numFmtId="0" fontId="4" fillId="26" borderId="14" xfId="0" applyNumberFormat="1" applyFont="1" applyFill="1" applyBorder="1" applyAlignment="1" applyProtection="1">
      <alignment horizontal="center" vertical="center" wrapText="1"/>
      <protection/>
    </xf>
    <xf numFmtId="0" fontId="0" fillId="0" borderId="31" xfId="0" applyBorder="1" applyAlignment="1">
      <alignment horizontal="center" vertical="center" wrapText="1"/>
    </xf>
    <xf numFmtId="0" fontId="0" fillId="0" borderId="15" xfId="0" applyBorder="1" applyAlignment="1">
      <alignment horizontal="center" vertical="center" wrapText="1"/>
    </xf>
    <xf numFmtId="0" fontId="32" fillId="0" borderId="0" xfId="0" applyNumberFormat="1" applyFont="1" applyFill="1" applyAlignment="1" applyProtection="1">
      <alignment horizontal="left" wrapText="1"/>
      <protection/>
    </xf>
    <xf numFmtId="0" fontId="0" fillId="0" borderId="0" xfId="0" applyAlignment="1">
      <alignment horizontal="left" wrapText="1"/>
    </xf>
    <xf numFmtId="0" fontId="22" fillId="0" borderId="0" xfId="0" applyNumberFormat="1" applyFont="1" applyFill="1" applyBorder="1" applyAlignment="1" applyProtection="1">
      <alignment horizontal="center" vertical="center" wrapText="1"/>
      <protection/>
    </xf>
    <xf numFmtId="0" fontId="4" fillId="26" borderId="31" xfId="0" applyNumberFormat="1" applyFont="1" applyFill="1" applyBorder="1" applyAlignment="1" applyProtection="1">
      <alignment horizontal="center" vertical="center" wrapText="1"/>
      <protection/>
    </xf>
    <xf numFmtId="0" fontId="4" fillId="26" borderId="1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31"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31" xfId="0" applyFont="1" applyBorder="1" applyAlignment="1">
      <alignment horizontal="center" vertical="center" wrapText="1"/>
    </xf>
    <xf numFmtId="0" fontId="4" fillId="0" borderId="15" xfId="0" applyFont="1" applyBorder="1" applyAlignment="1">
      <alignment horizontal="center" vertical="center" wrapText="1"/>
    </xf>
    <xf numFmtId="0" fontId="0" fillId="26" borderId="0" xfId="0" applyNumberFormat="1" applyFont="1" applyFill="1" applyBorder="1" applyAlignment="1" applyProtection="1">
      <alignment horizontal="left" vertical="center" wrapText="1"/>
      <protection/>
    </xf>
    <xf numFmtId="49" fontId="30" fillId="0" borderId="16" xfId="0" applyNumberFormat="1" applyFont="1" applyFill="1" applyBorder="1" applyAlignment="1">
      <alignment horizontal="center" vertical="center"/>
    </xf>
    <xf numFmtId="49" fontId="30" fillId="0" borderId="32" xfId="0" applyNumberFormat="1" applyFont="1" applyFill="1" applyBorder="1" applyAlignment="1">
      <alignment horizontal="center" vertical="center"/>
    </xf>
    <xf numFmtId="0" fontId="0" fillId="0" borderId="32" xfId="0" applyBorder="1" applyAlignment="1">
      <alignment vertical="center"/>
    </xf>
    <xf numFmtId="0" fontId="0" fillId="0" borderId="17" xfId="0" applyBorder="1" applyAlignment="1">
      <alignment vertical="center"/>
    </xf>
    <xf numFmtId="0" fontId="5" fillId="0" borderId="0" xfId="0" applyFont="1" applyAlignment="1">
      <alignment horizontal="center"/>
    </xf>
    <xf numFmtId="49" fontId="30" fillId="7" borderId="16" xfId="0" applyNumberFormat="1" applyFont="1" applyFill="1" applyBorder="1" applyAlignment="1">
      <alignment horizontal="left" vertical="center" wrapText="1"/>
    </xf>
    <xf numFmtId="49" fontId="30" fillId="7" borderId="32" xfId="0" applyNumberFormat="1" applyFont="1" applyFill="1" applyBorder="1" applyAlignment="1">
      <alignment horizontal="left" vertical="center" wrapText="1"/>
    </xf>
    <xf numFmtId="49" fontId="30" fillId="7" borderId="17" xfId="0" applyNumberFormat="1" applyFont="1" applyFill="1" applyBorder="1" applyAlignment="1">
      <alignment horizontal="left" vertical="center" wrapText="1"/>
    </xf>
    <xf numFmtId="2" fontId="30" fillId="7" borderId="16" xfId="0" applyNumberFormat="1" applyFont="1" applyFill="1" applyBorder="1" applyAlignment="1">
      <alignment horizontal="left" vertical="center" wrapText="1"/>
    </xf>
    <xf numFmtId="2" fontId="30" fillId="7" borderId="32" xfId="0" applyNumberFormat="1" applyFont="1" applyFill="1" applyBorder="1" applyAlignment="1">
      <alignment horizontal="left" vertical="center" wrapText="1"/>
    </xf>
    <xf numFmtId="2" fontId="20" fillId="7" borderId="32" xfId="0" applyNumberFormat="1" applyFont="1" applyFill="1" applyBorder="1" applyAlignment="1">
      <alignment horizontal="left" vertical="center" wrapText="1"/>
    </xf>
    <xf numFmtId="2" fontId="20" fillId="7" borderId="17" xfId="0" applyNumberFormat="1" applyFont="1" applyFill="1" applyBorder="1" applyAlignment="1">
      <alignment horizontal="left" vertical="center" wrapText="1"/>
    </xf>
    <xf numFmtId="0" fontId="20" fillId="7" borderId="32" xfId="0" applyFont="1" applyFill="1" applyBorder="1" applyAlignment="1">
      <alignment horizontal="left" vertical="center" wrapText="1"/>
    </xf>
    <xf numFmtId="0" fontId="20" fillId="7" borderId="17" xfId="0" applyFont="1" applyFill="1" applyBorder="1" applyAlignment="1">
      <alignment horizontal="left" vertical="center" wrapText="1"/>
    </xf>
    <xf numFmtId="0" fontId="29" fillId="0" borderId="33" xfId="0" applyFont="1" applyBorder="1" applyAlignment="1">
      <alignment horizontal="center" wrapText="1"/>
    </xf>
    <xf numFmtId="0" fontId="29" fillId="0" borderId="25" xfId="0" applyFont="1" applyBorder="1" applyAlignment="1">
      <alignment horizontal="center" wrapText="1"/>
    </xf>
    <xf numFmtId="0" fontId="29" fillId="0" borderId="34" xfId="0" applyFont="1" applyBorder="1" applyAlignment="1">
      <alignment horizontal="center" wrapText="1"/>
    </xf>
    <xf numFmtId="0" fontId="29" fillId="0" borderId="35" xfId="0" applyFont="1" applyBorder="1" applyAlignment="1">
      <alignment horizontal="center" wrapText="1"/>
    </xf>
    <xf numFmtId="0" fontId="29" fillId="0" borderId="31" xfId="0" applyFont="1" applyBorder="1" applyAlignment="1">
      <alignment horizontal="center" wrapText="1"/>
    </xf>
    <xf numFmtId="0" fontId="29" fillId="0" borderId="15" xfId="0" applyFont="1" applyBorder="1" applyAlignment="1">
      <alignment wrapText="1"/>
    </xf>
    <xf numFmtId="0" fontId="29" fillId="0" borderId="36" xfId="0" applyFont="1" applyBorder="1" applyAlignment="1">
      <alignment horizontal="center" wrapText="1"/>
    </xf>
    <xf numFmtId="0" fontId="29" fillId="0" borderId="27" xfId="0" applyFont="1" applyBorder="1" applyAlignment="1">
      <alignment horizontal="center" wrapText="1"/>
    </xf>
    <xf numFmtId="0" fontId="29" fillId="0" borderId="37" xfId="0" applyFont="1" applyBorder="1" applyAlignment="1">
      <alignment wrapText="1"/>
    </xf>
    <xf numFmtId="0" fontId="31" fillId="0" borderId="0" xfId="0" applyFont="1" applyAlignment="1">
      <alignment horizontal="center" vertical="center" wrapText="1"/>
    </xf>
    <xf numFmtId="0" fontId="29" fillId="0" borderId="38" xfId="0" applyFont="1" applyBorder="1" applyAlignment="1">
      <alignment horizontal="center" wrapText="1"/>
    </xf>
    <xf numFmtId="0" fontId="0" fillId="0" borderId="39" xfId="0" applyBorder="1" applyAlignment="1">
      <alignment horizontal="center" wrapText="1"/>
    </xf>
    <xf numFmtId="0" fontId="0" fillId="0" borderId="40" xfId="0" applyBorder="1" applyAlignment="1">
      <alignment horizontal="center" wrapText="1"/>
    </xf>
    <xf numFmtId="0" fontId="29" fillId="0" borderId="39" xfId="0" applyFont="1" applyBorder="1" applyAlignment="1">
      <alignment horizontal="center" wrapText="1"/>
    </xf>
    <xf numFmtId="0" fontId="5" fillId="0" borderId="0" xfId="0" applyFont="1" applyAlignment="1">
      <alignment horizontal="center"/>
    </xf>
    <xf numFmtId="0" fontId="29" fillId="0" borderId="0" xfId="105" applyFont="1" applyAlignment="1">
      <alignment/>
      <protection/>
    </xf>
    <xf numFmtId="0" fontId="0" fillId="0" borderId="0" xfId="0" applyAlignment="1">
      <alignment/>
    </xf>
    <xf numFmtId="49" fontId="29" fillId="0" borderId="14" xfId="0" applyNumberFormat="1" applyFont="1" applyFill="1" applyBorder="1" applyAlignment="1">
      <alignment horizontal="center" vertical="center"/>
    </xf>
    <xf numFmtId="0" fontId="0" fillId="0" borderId="15" xfId="0" applyBorder="1" applyAlignment="1">
      <alignment horizontal="center" vertical="center"/>
    </xf>
    <xf numFmtId="49" fontId="29" fillId="0" borderId="14" xfId="0" applyNumberFormat="1" applyFont="1" applyFill="1" applyBorder="1" applyAlignment="1">
      <alignment horizontal="center" vertical="center" wrapText="1"/>
    </xf>
    <xf numFmtId="0" fontId="29" fillId="0" borderId="14" xfId="0" applyFont="1" applyFill="1" applyBorder="1" applyAlignment="1">
      <alignment horizontal="left" vertical="center" wrapText="1"/>
    </xf>
    <xf numFmtId="0" fontId="0" fillId="0" borderId="15" xfId="0" applyBorder="1" applyAlignment="1">
      <alignment horizontal="left" vertical="center" wrapText="1"/>
    </xf>
    <xf numFmtId="0" fontId="29" fillId="0" borderId="0" xfId="105" applyFont="1" applyAlignment="1">
      <alignment horizontal="right"/>
      <protection/>
    </xf>
    <xf numFmtId="0" fontId="5" fillId="0" borderId="0" xfId="105" applyFont="1" applyAlignment="1">
      <alignment horizontal="center" vertical="center" wrapText="1"/>
      <protection/>
    </xf>
    <xf numFmtId="0" fontId="4" fillId="0" borderId="0" xfId="0" applyNumberFormat="1" applyFont="1" applyFill="1" applyAlignment="1" applyProtection="1">
      <alignment horizontal="right" vertical="center"/>
      <protection/>
    </xf>
    <xf numFmtId="0" fontId="42" fillId="26" borderId="13" xfId="0" applyNumberFormat="1" applyFont="1" applyFill="1" applyBorder="1" applyAlignment="1" applyProtection="1">
      <alignment horizontal="center" vertical="center" wrapText="1"/>
      <protection/>
    </xf>
    <xf numFmtId="0" fontId="43" fillId="26" borderId="13"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top" wrapText="1"/>
      <protection/>
    </xf>
    <xf numFmtId="0" fontId="4" fillId="26" borderId="14" xfId="0" applyNumberFormat="1" applyFont="1" applyFill="1" applyBorder="1" applyAlignment="1" applyProtection="1">
      <alignment horizontal="center" vertical="center" wrapText="1"/>
      <protection/>
    </xf>
    <xf numFmtId="49" fontId="0" fillId="26" borderId="13" xfId="0" applyNumberFormat="1" applyFont="1" applyFill="1" applyBorder="1" applyAlignment="1" applyProtection="1">
      <alignment horizontal="center" vertical="center" wrapText="1"/>
      <protection/>
    </xf>
    <xf numFmtId="0" fontId="4" fillId="26" borderId="16" xfId="0" applyNumberFormat="1" applyFont="1" applyFill="1" applyBorder="1" applyAlignment="1" applyProtection="1">
      <alignment horizontal="center" vertical="center" wrapText="1"/>
      <protection/>
    </xf>
    <xf numFmtId="0" fontId="4" fillId="26" borderId="3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5" xfId="0" applyBorder="1" applyAlignment="1">
      <alignment horizontal="center"/>
    </xf>
    <xf numFmtId="0" fontId="0" fillId="0" borderId="15" xfId="0" applyBorder="1" applyAlignment="1">
      <alignment/>
    </xf>
    <xf numFmtId="0" fontId="5" fillId="0" borderId="0" xfId="0" applyFont="1" applyAlignment="1">
      <alignment horizontal="left"/>
    </xf>
    <xf numFmtId="0" fontId="32" fillId="0" borderId="0" xfId="0" applyNumberFormat="1" applyFont="1" applyFill="1" applyAlignment="1" applyProtection="1">
      <alignment horizontal="left" vertical="center" wrapText="1"/>
      <protection/>
    </xf>
    <xf numFmtId="0" fontId="0" fillId="0" borderId="0" xfId="0" applyAlignment="1">
      <alignment horizontal="left" vertical="center" wrapText="1"/>
    </xf>
    <xf numFmtId="0" fontId="5" fillId="0" borderId="0" xfId="0" applyNumberFormat="1" applyFont="1" applyFill="1" applyBorder="1" applyAlignment="1" applyProtection="1">
      <alignment horizontal="center" vertical="top" wrapText="1"/>
      <protection/>
    </xf>
    <xf numFmtId="0" fontId="0" fillId="0" borderId="16" xfId="0" applyNumberFormat="1" applyFont="1" applyFill="1" applyBorder="1" applyAlignment="1" applyProtection="1">
      <alignment horizontal="center" vertical="top"/>
      <protection/>
    </xf>
    <xf numFmtId="0" fontId="0" fillId="0" borderId="17" xfId="0" applyFont="1" applyBorder="1" applyAlignment="1">
      <alignment/>
    </xf>
    <xf numFmtId="0" fontId="0" fillId="0" borderId="14" xfId="0" applyFont="1" applyBorder="1" applyAlignment="1">
      <alignment horizontal="center" vertical="center" wrapText="1"/>
    </xf>
    <xf numFmtId="49" fontId="22" fillId="0" borderId="13" xfId="0" applyNumberFormat="1" applyFont="1" applyFill="1" applyBorder="1" applyAlignment="1">
      <alignment horizontal="center" vertical="center"/>
    </xf>
    <xf numFmtId="3" fontId="50" fillId="0" borderId="13" xfId="0" applyNumberFormat="1" applyFont="1" applyBorder="1" applyAlignment="1">
      <alignment vertical="center"/>
    </xf>
    <xf numFmtId="0" fontId="29" fillId="0" borderId="15" xfId="0" applyFont="1" applyBorder="1" applyAlignment="1">
      <alignment horizontal="left" wrapText="1"/>
    </xf>
    <xf numFmtId="0" fontId="29" fillId="0" borderId="13" xfId="0" applyFont="1" applyBorder="1" applyAlignment="1">
      <alignment horizontal="justify"/>
    </xf>
    <xf numFmtId="0" fontId="29" fillId="0" borderId="28" xfId="0" applyFont="1" applyBorder="1" applyAlignment="1">
      <alignment horizontal="justify"/>
    </xf>
    <xf numFmtId="3" fontId="22" fillId="0" borderId="28" xfId="95" applyNumberFormat="1" applyFont="1" applyBorder="1" applyAlignment="1">
      <alignment horizontal="center" vertical="center"/>
      <protection/>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_Додатки до бюджету 1" xfId="105"/>
    <cellStyle name="Followed Hyperlink" xfId="106"/>
    <cellStyle name="Підсумок" xfId="107"/>
    <cellStyle name="Плохой" xfId="108"/>
    <cellStyle name="Поганий" xfId="109"/>
    <cellStyle name="Пояснение" xfId="110"/>
    <cellStyle name="Примечание" xfId="111"/>
    <cellStyle name="Примітка" xfId="112"/>
    <cellStyle name="Percent" xfId="113"/>
    <cellStyle name="Результат" xfId="114"/>
    <cellStyle name="Связанная ячейка" xfId="115"/>
    <cellStyle name="Середній" xfId="116"/>
    <cellStyle name="Стиль 1" xfId="117"/>
    <cellStyle name="Текст попередження" xfId="118"/>
    <cellStyle name="Текст пояснення" xfId="119"/>
    <cellStyle name="Текст предупреждения" xfId="120"/>
    <cellStyle name="Comma" xfId="121"/>
    <cellStyle name="Comma [0]" xfId="122"/>
    <cellStyle name="Хороший"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85"/>
  <sheetViews>
    <sheetView showGridLines="0" showZeros="0" zoomScalePageLayoutView="0" workbookViewId="0" topLeftCell="A1">
      <selection activeCell="E30" sqref="E30"/>
    </sheetView>
  </sheetViews>
  <sheetFormatPr defaultColWidth="9.16015625" defaultRowHeight="12.75"/>
  <cols>
    <col min="1" max="1" width="18" style="2" customWidth="1"/>
    <col min="2" max="2" width="101.16015625" style="2" customWidth="1"/>
    <col min="3" max="3" width="23.16015625" style="2" customWidth="1"/>
    <col min="4" max="4" width="22.33203125" style="2" customWidth="1"/>
    <col min="5" max="5" width="14.66015625" style="2" customWidth="1"/>
    <col min="6" max="6" width="14.16015625" style="2" customWidth="1"/>
    <col min="7" max="16384" width="9.16015625" style="9" customWidth="1"/>
  </cols>
  <sheetData>
    <row r="1" spans="3:6" ht="66.75" customHeight="1">
      <c r="C1" s="282" t="s">
        <v>95</v>
      </c>
      <c r="D1" s="282"/>
      <c r="E1" s="282"/>
      <c r="F1" s="282"/>
    </row>
    <row r="2" spans="3:6" ht="20.25" customHeight="1">
      <c r="C2" s="283"/>
      <c r="D2" s="283"/>
      <c r="E2" s="283"/>
      <c r="F2" s="283"/>
    </row>
    <row r="3" spans="1:6" ht="31.5" customHeight="1">
      <c r="A3" s="285" t="s">
        <v>96</v>
      </c>
      <c r="B3" s="285"/>
      <c r="C3" s="285"/>
      <c r="D3" s="285"/>
      <c r="E3" s="285"/>
      <c r="F3" s="285"/>
    </row>
    <row r="4" spans="1:6" ht="31.5" customHeight="1">
      <c r="A4" s="170"/>
      <c r="B4" s="174" t="s">
        <v>99</v>
      </c>
      <c r="C4" s="170"/>
      <c r="D4" s="170"/>
      <c r="E4" s="170"/>
      <c r="F4" s="170"/>
    </row>
    <row r="5" spans="1:6" ht="15" customHeight="1">
      <c r="A5" s="170"/>
      <c r="B5" s="140" t="s">
        <v>100</v>
      </c>
      <c r="C5" s="170"/>
      <c r="D5" s="170"/>
      <c r="E5" s="170"/>
      <c r="F5" s="170"/>
    </row>
    <row r="6" spans="2:6" ht="12.75">
      <c r="B6" s="12"/>
      <c r="C6" s="12"/>
      <c r="D6" s="12"/>
      <c r="E6" s="12"/>
      <c r="F6" s="13" t="s">
        <v>24</v>
      </c>
    </row>
    <row r="7" spans="1:6" ht="15.75">
      <c r="A7" s="284" t="s">
        <v>9</v>
      </c>
      <c r="B7" s="284" t="s">
        <v>10</v>
      </c>
      <c r="C7" s="284" t="s">
        <v>14</v>
      </c>
      <c r="D7" s="284" t="s">
        <v>11</v>
      </c>
      <c r="E7" s="284" t="s">
        <v>12</v>
      </c>
      <c r="F7" s="284"/>
    </row>
    <row r="8" spans="1:6" ht="25.5">
      <c r="A8" s="284"/>
      <c r="B8" s="284"/>
      <c r="C8" s="284"/>
      <c r="D8" s="284"/>
      <c r="E8" s="11" t="s">
        <v>14</v>
      </c>
      <c r="F8" s="10" t="s">
        <v>21</v>
      </c>
    </row>
    <row r="9" spans="1:6" ht="15.75" hidden="1">
      <c r="A9" s="11">
        <v>10000000</v>
      </c>
      <c r="B9" s="40" t="s">
        <v>3</v>
      </c>
      <c r="C9" s="41">
        <f>C10</f>
        <v>0</v>
      </c>
      <c r="D9" s="41">
        <f>D10</f>
        <v>0</v>
      </c>
      <c r="E9" s="41"/>
      <c r="F9" s="41"/>
    </row>
    <row r="10" spans="1:6" ht="31.5" hidden="1">
      <c r="A10" s="11">
        <v>11000000</v>
      </c>
      <c r="B10" s="18" t="s">
        <v>4</v>
      </c>
      <c r="C10" s="41"/>
      <c r="D10" s="41">
        <f>D11</f>
        <v>0</v>
      </c>
      <c r="E10" s="42"/>
      <c r="F10" s="41"/>
    </row>
    <row r="11" spans="1:6" s="38" customFormat="1" ht="15.75" hidden="1">
      <c r="A11" s="11">
        <v>11010000</v>
      </c>
      <c r="B11" s="18" t="s">
        <v>5</v>
      </c>
      <c r="C11" s="41"/>
      <c r="D11" s="41"/>
      <c r="E11" s="41"/>
      <c r="F11" s="41"/>
    </row>
    <row r="12" spans="1:6" s="38" customFormat="1" ht="15.75" hidden="1">
      <c r="A12" s="11"/>
      <c r="B12" s="18"/>
      <c r="C12" s="41"/>
      <c r="D12" s="41"/>
      <c r="E12" s="41"/>
      <c r="F12" s="41"/>
    </row>
    <row r="13" spans="1:6" s="39" customFormat="1" ht="31.5" hidden="1">
      <c r="A13" s="37" t="s">
        <v>6</v>
      </c>
      <c r="B13" s="60" t="s">
        <v>7</v>
      </c>
      <c r="C13" s="43"/>
      <c r="D13" s="43"/>
      <c r="E13" s="43"/>
      <c r="F13" s="43"/>
    </row>
    <row r="14" spans="1:6" s="39" customFormat="1" ht="47.25" hidden="1">
      <c r="A14" s="37" t="s">
        <v>35</v>
      </c>
      <c r="B14" s="60" t="s">
        <v>36</v>
      </c>
      <c r="C14" s="43"/>
      <c r="D14" s="43"/>
      <c r="E14" s="43"/>
      <c r="F14" s="43"/>
    </row>
    <row r="15" spans="1:6" s="39" customFormat="1" ht="31.5" hidden="1">
      <c r="A15" s="37" t="s">
        <v>37</v>
      </c>
      <c r="B15" s="60" t="s">
        <v>38</v>
      </c>
      <c r="C15" s="43"/>
      <c r="D15" s="43"/>
      <c r="E15" s="43"/>
      <c r="F15" s="43"/>
    </row>
    <row r="16" spans="1:6" s="39" customFormat="1" ht="31.5" hidden="1">
      <c r="A16" s="37" t="s">
        <v>39</v>
      </c>
      <c r="B16" s="60" t="s">
        <v>40</v>
      </c>
      <c r="C16" s="43"/>
      <c r="D16" s="43"/>
      <c r="E16" s="43"/>
      <c r="F16" s="43"/>
    </row>
    <row r="17" spans="1:6" s="39" customFormat="1" ht="15.75" hidden="1">
      <c r="A17" s="37"/>
      <c r="B17" s="60"/>
      <c r="C17" s="43"/>
      <c r="D17" s="43"/>
      <c r="E17" s="43"/>
      <c r="F17" s="43"/>
    </row>
    <row r="18" spans="1:6" s="39" customFormat="1" ht="15.75" hidden="1">
      <c r="A18" s="11">
        <v>20000000</v>
      </c>
      <c r="B18" s="40" t="s">
        <v>41</v>
      </c>
      <c r="C18" s="43"/>
      <c r="D18" s="43"/>
      <c r="E18" s="43"/>
      <c r="F18" s="43"/>
    </row>
    <row r="19" spans="1:6" s="39" customFormat="1" ht="31.5" hidden="1">
      <c r="A19" s="11">
        <v>22000000</v>
      </c>
      <c r="B19" s="18" t="s">
        <v>42</v>
      </c>
      <c r="C19" s="43"/>
      <c r="D19" s="43"/>
      <c r="E19" s="43"/>
      <c r="F19" s="43"/>
    </row>
    <row r="20" spans="1:6" s="39" customFormat="1" ht="31.5" hidden="1">
      <c r="A20" s="11">
        <v>22080000</v>
      </c>
      <c r="B20" s="103" t="s">
        <v>43</v>
      </c>
      <c r="C20" s="43"/>
      <c r="D20" s="43"/>
      <c r="E20" s="43"/>
      <c r="F20" s="43"/>
    </row>
    <row r="21" spans="1:6" s="39" customFormat="1" ht="31.5" hidden="1">
      <c r="A21" s="104">
        <v>22080400</v>
      </c>
      <c r="B21" s="24" t="s">
        <v>44</v>
      </c>
      <c r="C21" s="43"/>
      <c r="D21" s="43"/>
      <c r="E21" s="43"/>
      <c r="F21" s="43"/>
    </row>
    <row r="22" spans="1:6" s="39" customFormat="1" ht="15.75" hidden="1">
      <c r="A22" s="11"/>
      <c r="B22" s="40"/>
      <c r="C22" s="43"/>
      <c r="D22" s="43"/>
      <c r="E22" s="43"/>
      <c r="F22" s="43"/>
    </row>
    <row r="23" spans="1:6" ht="15.75" hidden="1">
      <c r="A23" s="11"/>
      <c r="B23" s="18" t="s">
        <v>23</v>
      </c>
      <c r="C23" s="47">
        <f>C9+C18</f>
        <v>0</v>
      </c>
      <c r="D23" s="47">
        <f>D9+D18</f>
        <v>0</v>
      </c>
      <c r="E23" s="44"/>
      <c r="F23" s="44"/>
    </row>
    <row r="24" spans="1:6" ht="15.75" hidden="1">
      <c r="A24" s="18"/>
      <c r="B24" s="18"/>
      <c r="C24" s="47"/>
      <c r="D24" s="47"/>
      <c r="E24" s="44"/>
      <c r="F24" s="44"/>
    </row>
    <row r="25" spans="1:6" ht="15.75" hidden="1">
      <c r="A25" s="18"/>
      <c r="B25" s="18"/>
      <c r="C25" s="47"/>
      <c r="D25" s="47"/>
      <c r="E25" s="44"/>
      <c r="F25" s="44"/>
    </row>
    <row r="26" spans="1:6" ht="15.75">
      <c r="A26" s="49">
        <v>40000000</v>
      </c>
      <c r="B26" s="48" t="s">
        <v>8</v>
      </c>
      <c r="C26" s="44">
        <f>C30</f>
        <v>117047</v>
      </c>
      <c r="D26" s="44">
        <f>D30</f>
        <v>49797</v>
      </c>
      <c r="E26" s="44">
        <f>E30</f>
        <v>67250</v>
      </c>
      <c r="F26" s="44">
        <f>F30</f>
        <v>67250</v>
      </c>
    </row>
    <row r="27" spans="1:6" ht="15.75">
      <c r="A27" s="49">
        <v>41000000</v>
      </c>
      <c r="B27" s="49" t="s">
        <v>22</v>
      </c>
      <c r="C27" s="44"/>
      <c r="D27" s="44"/>
      <c r="E27" s="44"/>
      <c r="F27" s="44"/>
    </row>
    <row r="28" spans="1:6" ht="15.75" hidden="1">
      <c r="A28" s="49">
        <v>41040000</v>
      </c>
      <c r="B28" s="150" t="s">
        <v>68</v>
      </c>
      <c r="C28" s="44"/>
      <c r="D28" s="44"/>
      <c r="E28" s="44"/>
      <c r="F28" s="44"/>
    </row>
    <row r="29" spans="1:6" ht="47.25" hidden="1">
      <c r="A29" s="49">
        <v>41040200</v>
      </c>
      <c r="B29" s="149" t="s">
        <v>67</v>
      </c>
      <c r="C29" s="44"/>
      <c r="D29" s="44"/>
      <c r="E29" s="44"/>
      <c r="F29" s="44"/>
    </row>
    <row r="30" spans="1:6" ht="15.75">
      <c r="A30" s="49">
        <v>41050000</v>
      </c>
      <c r="B30" s="180" t="s">
        <v>101</v>
      </c>
      <c r="C30" s="44">
        <v>117047</v>
      </c>
      <c r="D30" s="44">
        <v>49797</v>
      </c>
      <c r="E30" s="44">
        <v>67250</v>
      </c>
      <c r="F30" s="44">
        <v>67250</v>
      </c>
    </row>
    <row r="31" spans="1:6" ht="31.5" hidden="1">
      <c r="A31" s="49">
        <v>41051000</v>
      </c>
      <c r="B31" s="148" t="s">
        <v>69</v>
      </c>
      <c r="C31" s="44"/>
      <c r="D31" s="44"/>
      <c r="E31" s="44"/>
      <c r="F31" s="44"/>
    </row>
    <row r="32" spans="1:6" ht="15.75" hidden="1">
      <c r="A32" s="49"/>
      <c r="B32" s="49"/>
      <c r="C32" s="44"/>
      <c r="D32" s="44"/>
      <c r="E32" s="44"/>
      <c r="F32" s="44"/>
    </row>
    <row r="33" spans="1:6" ht="15.75" hidden="1">
      <c r="A33" s="49"/>
      <c r="B33" s="49"/>
      <c r="C33" s="44"/>
      <c r="D33" s="44"/>
      <c r="E33" s="44"/>
      <c r="F33" s="44"/>
    </row>
    <row r="34" spans="1:6" ht="15.75" hidden="1">
      <c r="A34" s="23"/>
      <c r="B34" s="23" t="s">
        <v>0</v>
      </c>
      <c r="C34" s="45"/>
      <c r="D34" s="45"/>
      <c r="E34" s="45"/>
      <c r="F34" s="45"/>
    </row>
    <row r="35" spans="1:6" ht="15.75" hidden="1">
      <c r="A35" s="23"/>
      <c r="B35" s="23" t="s">
        <v>1</v>
      </c>
      <c r="C35" s="45"/>
      <c r="D35" s="45"/>
      <c r="E35" s="45"/>
      <c r="F35" s="45"/>
    </row>
    <row r="36" spans="1:6" ht="15.75" hidden="1">
      <c r="A36" s="23"/>
      <c r="B36" s="23" t="s">
        <v>2</v>
      </c>
      <c r="C36" s="45"/>
      <c r="D36" s="45"/>
      <c r="E36" s="45"/>
      <c r="F36" s="45"/>
    </row>
    <row r="37" spans="1:6" ht="15.75" hidden="1">
      <c r="A37" s="23"/>
      <c r="B37" s="23" t="s">
        <v>65</v>
      </c>
      <c r="C37" s="45"/>
      <c r="D37" s="45"/>
      <c r="E37" s="45"/>
      <c r="F37" s="45"/>
    </row>
    <row r="38" spans="1:6" ht="15.75">
      <c r="A38" s="23">
        <v>41053900</v>
      </c>
      <c r="B38" s="181" t="s">
        <v>104</v>
      </c>
      <c r="C38" s="45">
        <v>117047</v>
      </c>
      <c r="D38" s="45">
        <v>49797</v>
      </c>
      <c r="E38" s="45">
        <v>67250</v>
      </c>
      <c r="F38" s="45">
        <v>67250</v>
      </c>
    </row>
    <row r="39" spans="1:6" ht="15.75" hidden="1">
      <c r="A39" s="49"/>
      <c r="B39" s="23"/>
      <c r="C39" s="45"/>
      <c r="D39" s="45"/>
      <c r="E39" s="45"/>
      <c r="F39" s="45"/>
    </row>
    <row r="40" spans="1:6" ht="15.75" hidden="1">
      <c r="A40" s="23"/>
      <c r="B40" s="23"/>
      <c r="C40" s="45"/>
      <c r="D40" s="45"/>
      <c r="E40" s="45"/>
      <c r="F40" s="45"/>
    </row>
    <row r="41" spans="1:6" ht="15.75" hidden="1">
      <c r="A41" s="23"/>
      <c r="B41" s="23"/>
      <c r="C41" s="45"/>
      <c r="D41" s="45"/>
      <c r="E41" s="45"/>
      <c r="F41" s="45"/>
    </row>
    <row r="42" spans="1:6" ht="15.75" hidden="1">
      <c r="A42" s="23"/>
      <c r="B42" s="23"/>
      <c r="C42" s="45"/>
      <c r="D42" s="45"/>
      <c r="E42" s="45"/>
      <c r="F42" s="45"/>
    </row>
    <row r="43" spans="1:6" ht="15.75" hidden="1">
      <c r="A43" s="23"/>
      <c r="B43" s="23"/>
      <c r="C43" s="45"/>
      <c r="D43" s="45"/>
      <c r="E43" s="45"/>
      <c r="F43" s="45"/>
    </row>
    <row r="44" spans="1:6" ht="15.75" hidden="1">
      <c r="A44" s="23"/>
      <c r="B44" s="23"/>
      <c r="C44" s="45"/>
      <c r="D44" s="45"/>
      <c r="E44" s="45"/>
      <c r="F44" s="45"/>
    </row>
    <row r="45" spans="1:6" ht="15.75">
      <c r="A45" s="49"/>
      <c r="B45" s="121" t="s">
        <v>50</v>
      </c>
      <c r="C45" s="44">
        <f>C26</f>
        <v>117047</v>
      </c>
      <c r="D45" s="44">
        <f>D26</f>
        <v>49797</v>
      </c>
      <c r="E45" s="44">
        <f>E26</f>
        <v>67250</v>
      </c>
      <c r="F45" s="44">
        <f>F26</f>
        <v>67250</v>
      </c>
    </row>
    <row r="46" spans="1:6" ht="15.75" customHeight="1" hidden="1">
      <c r="A46" s="109"/>
      <c r="B46" s="121" t="s">
        <v>50</v>
      </c>
      <c r="C46" s="114"/>
      <c r="D46" s="114"/>
      <c r="E46" s="44"/>
      <c r="F46" s="44"/>
    </row>
    <row r="47" spans="1:6" ht="15.75" customHeight="1" hidden="1">
      <c r="A47" s="110"/>
      <c r="B47" s="111"/>
      <c r="C47" s="114"/>
      <c r="D47" s="114"/>
      <c r="E47" s="44"/>
      <c r="F47" s="44"/>
    </row>
    <row r="48" spans="1:6" ht="15.75" customHeight="1" hidden="1">
      <c r="A48" s="108"/>
      <c r="B48" s="108"/>
      <c r="C48" s="114"/>
      <c r="D48" s="114"/>
      <c r="E48" s="44"/>
      <c r="F48" s="44"/>
    </row>
    <row r="49" spans="1:6" ht="15.75" customHeight="1" hidden="1">
      <c r="A49" s="105"/>
      <c r="B49" s="112"/>
      <c r="C49" s="114"/>
      <c r="D49" s="114"/>
      <c r="E49" s="44"/>
      <c r="F49" s="44"/>
    </row>
    <row r="50" spans="1:6" ht="15.75" customHeight="1" hidden="1">
      <c r="A50" s="109"/>
      <c r="B50" s="106"/>
      <c r="C50" s="114"/>
      <c r="D50" s="114"/>
      <c r="E50" s="44"/>
      <c r="F50" s="44"/>
    </row>
    <row r="51" spans="1:6" ht="31.5" customHeight="1" hidden="1">
      <c r="A51" s="108"/>
      <c r="B51" s="108"/>
      <c r="C51" s="114"/>
      <c r="D51" s="114"/>
      <c r="E51" s="44"/>
      <c r="F51" s="44"/>
    </row>
    <row r="52" spans="1:6" ht="15.75" customHeight="1" hidden="1">
      <c r="A52" s="107"/>
      <c r="B52" s="107"/>
      <c r="C52" s="114"/>
      <c r="D52" s="114"/>
      <c r="E52" s="44"/>
      <c r="F52" s="44"/>
    </row>
    <row r="53" spans="1:6" ht="15.75" customHeight="1" hidden="1">
      <c r="A53" s="49"/>
      <c r="B53" s="49"/>
      <c r="C53" s="114"/>
      <c r="D53" s="114"/>
      <c r="E53" s="44"/>
      <c r="F53" s="44"/>
    </row>
    <row r="54" spans="1:6" ht="15.75" customHeight="1" hidden="1">
      <c r="A54" s="49"/>
      <c r="B54" s="49"/>
      <c r="C54" s="114"/>
      <c r="D54" s="114"/>
      <c r="E54" s="44"/>
      <c r="F54" s="44"/>
    </row>
    <row r="55" spans="1:6" ht="15.75" customHeight="1" hidden="1">
      <c r="A55" s="49"/>
      <c r="B55" s="49"/>
      <c r="C55" s="114"/>
      <c r="D55" s="114"/>
      <c r="E55" s="44"/>
      <c r="F55" s="44"/>
    </row>
    <row r="56" spans="1:6" ht="15.75" customHeight="1" hidden="1">
      <c r="A56" s="23"/>
      <c r="B56" s="23"/>
      <c r="C56" s="114"/>
      <c r="D56" s="114"/>
      <c r="E56" s="44"/>
      <c r="F56" s="44"/>
    </row>
    <row r="57" spans="1:6" ht="15.75" customHeight="1" hidden="1">
      <c r="A57" s="49"/>
      <c r="B57" s="49"/>
      <c r="C57" s="114"/>
      <c r="D57" s="114"/>
      <c r="E57" s="44"/>
      <c r="F57" s="44"/>
    </row>
    <row r="58" spans="1:6" ht="15.75" customHeight="1" hidden="1">
      <c r="A58" s="37"/>
      <c r="B58" s="52"/>
      <c r="C58" s="113"/>
      <c r="D58" s="113"/>
      <c r="E58" s="113"/>
      <c r="F58" s="113"/>
    </row>
    <row r="59" spans="1:6" ht="15.75" customHeight="1" hidden="1">
      <c r="A59" s="37"/>
      <c r="B59" s="52"/>
      <c r="C59" s="115"/>
      <c r="D59" s="115"/>
      <c r="E59" s="45"/>
      <c r="F59" s="101"/>
    </row>
    <row r="60" spans="1:6" ht="15.75" customHeight="1" hidden="1">
      <c r="A60" s="37"/>
      <c r="B60" s="52"/>
      <c r="C60" s="115"/>
      <c r="D60" s="115"/>
      <c r="E60" s="45"/>
      <c r="F60" s="101"/>
    </row>
    <row r="61" spans="1:6" ht="15.75" customHeight="1" hidden="1">
      <c r="A61" s="37"/>
      <c r="B61" s="52"/>
      <c r="C61" s="115"/>
      <c r="D61" s="115"/>
      <c r="E61" s="46"/>
      <c r="F61" s="58"/>
    </row>
    <row r="62" spans="1:6" ht="15.75" customHeight="1" hidden="1">
      <c r="A62" s="37"/>
      <c r="B62" s="52"/>
      <c r="C62" s="116"/>
      <c r="D62" s="116"/>
      <c r="E62" s="46"/>
      <c r="F62" s="58"/>
    </row>
    <row r="63" spans="1:6" ht="15.75" customHeight="1" hidden="1">
      <c r="A63" s="37"/>
      <c r="B63" s="52"/>
      <c r="C63" s="116"/>
      <c r="D63" s="116"/>
      <c r="E63" s="46"/>
      <c r="F63" s="58"/>
    </row>
    <row r="64" spans="1:6" ht="15.75" customHeight="1" hidden="1">
      <c r="A64" s="37"/>
      <c r="B64" s="52"/>
      <c r="C64" s="116"/>
      <c r="D64" s="116"/>
      <c r="E64" s="46"/>
      <c r="F64" s="58"/>
    </row>
    <row r="65" spans="1:6" ht="15.75" customHeight="1" hidden="1">
      <c r="A65" s="37"/>
      <c r="B65" s="52"/>
      <c r="C65" s="116"/>
      <c r="D65" s="116"/>
      <c r="E65" s="46"/>
      <c r="F65" s="58"/>
    </row>
    <row r="66" spans="1:6" ht="15.75" customHeight="1" hidden="1">
      <c r="A66" s="37"/>
      <c r="B66" s="52"/>
      <c r="C66" s="116"/>
      <c r="D66" s="116"/>
      <c r="E66" s="46"/>
      <c r="F66" s="58"/>
    </row>
    <row r="67" spans="1:6" ht="15.75" customHeight="1" hidden="1">
      <c r="A67" s="37"/>
      <c r="B67" s="52"/>
      <c r="C67" s="116"/>
      <c r="D67" s="116"/>
      <c r="E67" s="46"/>
      <c r="F67" s="58"/>
    </row>
    <row r="68" spans="1:6" ht="15.75" customHeight="1" hidden="1">
      <c r="A68" s="37"/>
      <c r="B68" s="52"/>
      <c r="C68" s="116"/>
      <c r="D68" s="116"/>
      <c r="E68" s="46"/>
      <c r="F68" s="58"/>
    </row>
    <row r="69" spans="1:6" ht="15.75" customHeight="1" hidden="1">
      <c r="A69" s="37"/>
      <c r="B69" s="52"/>
      <c r="C69" s="116"/>
      <c r="D69" s="116"/>
      <c r="E69" s="46"/>
      <c r="F69" s="58"/>
    </row>
    <row r="70" spans="1:6" ht="15.75" customHeight="1" hidden="1">
      <c r="A70" s="37"/>
      <c r="B70" s="52"/>
      <c r="C70" s="115"/>
      <c r="D70" s="115"/>
      <c r="E70" s="46"/>
      <c r="F70" s="58"/>
    </row>
    <row r="71" spans="1:6" ht="15.75" customHeight="1" hidden="1">
      <c r="A71" s="37"/>
      <c r="B71" s="52"/>
      <c r="C71" s="115"/>
      <c r="D71" s="115"/>
      <c r="E71" s="46"/>
      <c r="F71" s="58"/>
    </row>
    <row r="72" spans="1:6" ht="15.75" customHeight="1" hidden="1">
      <c r="A72" s="37"/>
      <c r="B72" s="52"/>
      <c r="C72" s="115"/>
      <c r="D72" s="115"/>
      <c r="E72" s="46"/>
      <c r="F72" s="58"/>
    </row>
    <row r="73" spans="1:6" ht="15.75" customHeight="1" hidden="1">
      <c r="A73" s="37"/>
      <c r="B73" s="52"/>
      <c r="C73" s="115"/>
      <c r="D73" s="115"/>
      <c r="E73" s="46"/>
      <c r="F73" s="58"/>
    </row>
    <row r="74" spans="1:6" ht="15.75" customHeight="1" hidden="1">
      <c r="A74" s="37"/>
      <c r="B74" s="51"/>
      <c r="C74" s="115"/>
      <c r="D74" s="115"/>
      <c r="E74" s="50"/>
      <c r="F74" s="58"/>
    </row>
    <row r="75" spans="1:6" ht="15.75" customHeight="1" hidden="1">
      <c r="A75" s="61"/>
      <c r="B75" s="52"/>
      <c r="C75" s="115"/>
      <c r="D75" s="115"/>
      <c r="E75" s="50"/>
      <c r="F75" s="58"/>
    </row>
    <row r="76" spans="1:6" ht="15.75" customHeight="1" hidden="1">
      <c r="A76" s="49"/>
      <c r="B76" s="24"/>
      <c r="C76" s="114"/>
      <c r="D76" s="114"/>
      <c r="E76" s="44"/>
      <c r="F76" s="58"/>
    </row>
    <row r="77" spans="1:6" ht="15.75" customHeight="1" hidden="1">
      <c r="A77" s="23"/>
      <c r="B77" s="51"/>
      <c r="C77" s="115"/>
      <c r="D77" s="115"/>
      <c r="E77" s="46"/>
      <c r="F77" s="58"/>
    </row>
    <row r="78" spans="1:6" ht="15.75" customHeight="1" hidden="1">
      <c r="A78" s="37"/>
      <c r="B78" s="51"/>
      <c r="C78" s="115"/>
      <c r="D78" s="115"/>
      <c r="E78" s="50"/>
      <c r="F78" s="58"/>
    </row>
    <row r="79" spans="1:6" ht="15.75" customHeight="1" hidden="1">
      <c r="A79" s="37"/>
      <c r="B79" s="51"/>
      <c r="C79" s="115"/>
      <c r="D79" s="115"/>
      <c r="E79" s="50"/>
      <c r="F79" s="58"/>
    </row>
    <row r="80" spans="1:6" ht="15.75" customHeight="1" hidden="1">
      <c r="A80" s="37"/>
      <c r="B80" s="51"/>
      <c r="C80" s="115"/>
      <c r="D80" s="115"/>
      <c r="E80" s="50"/>
      <c r="F80" s="58"/>
    </row>
    <row r="81" spans="1:6" ht="15.75" customHeight="1" hidden="1">
      <c r="A81" s="37"/>
      <c r="B81" s="51"/>
      <c r="C81" s="115"/>
      <c r="D81" s="115"/>
      <c r="E81" s="50"/>
      <c r="F81" s="58"/>
    </row>
    <row r="82" spans="1:6" ht="15.75" customHeight="1" hidden="1">
      <c r="A82" s="37"/>
      <c r="B82" s="51"/>
      <c r="C82" s="115"/>
      <c r="D82" s="115"/>
      <c r="E82" s="50"/>
      <c r="F82" s="58"/>
    </row>
    <row r="83" spans="1:6" ht="15.75" customHeight="1" hidden="1">
      <c r="A83" s="23"/>
      <c r="B83" s="59"/>
      <c r="C83" s="113"/>
      <c r="D83" s="113"/>
      <c r="E83" s="53"/>
      <c r="F83" s="53"/>
    </row>
    <row r="84" spans="1:6" ht="29.25" customHeight="1">
      <c r="A84" s="54"/>
      <c r="B84" s="71" t="s">
        <v>26</v>
      </c>
      <c r="C84" s="71"/>
      <c r="D84" s="72"/>
      <c r="E84" s="55"/>
      <c r="F84" s="55"/>
    </row>
    <row r="85" spans="1:6" ht="15.75">
      <c r="A85" s="56"/>
      <c r="E85" s="57"/>
      <c r="F85" s="57"/>
    </row>
  </sheetData>
  <sheetProtection/>
  <mergeCells count="7">
    <mergeCell ref="C1:F2"/>
    <mergeCell ref="E7:F7"/>
    <mergeCell ref="C7:C8"/>
    <mergeCell ref="D7:D8"/>
    <mergeCell ref="A3:F3"/>
    <mergeCell ref="A7:A8"/>
    <mergeCell ref="B7:B8"/>
  </mergeCells>
  <printOptions horizontalCentered="1"/>
  <pageMargins left="0.3937007874015748" right="0.3937007874015748" top="0.7874015748031497" bottom="0.5905511811023623" header="0.5118110236220472" footer="0.5118110236220472"/>
  <pageSetup fitToHeight="5" horizontalDpi="300" verticalDpi="300" orientation="landscape" paperSize="9" scale="74"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Q87"/>
  <sheetViews>
    <sheetView showGridLines="0" showZeros="0" zoomScaleSheetLayoutView="90" zoomScalePageLayoutView="0" workbookViewId="0" topLeftCell="A64">
      <selection activeCell="A68" sqref="A68:D70"/>
    </sheetView>
  </sheetViews>
  <sheetFormatPr defaultColWidth="9.16015625" defaultRowHeight="12.75"/>
  <cols>
    <col min="1" max="1" width="10.16015625" style="14" customWidth="1"/>
    <col min="2" max="2" width="7.16015625" style="14" customWidth="1"/>
    <col min="3" max="3" width="7.5" style="26" customWidth="1"/>
    <col min="4" max="4" width="32.83203125" style="82" customWidth="1"/>
    <col min="5" max="5" width="16.33203125" style="4" customWidth="1"/>
    <col min="6" max="6" width="16.16015625" style="4" customWidth="1"/>
    <col min="7" max="7" width="15.16015625" style="4" customWidth="1"/>
    <col min="8" max="8" width="12.33203125" style="4" customWidth="1"/>
    <col min="9" max="9" width="9.66015625" style="4" customWidth="1"/>
    <col min="10" max="11" width="11.83203125" style="4" customWidth="1"/>
    <col min="12" max="12" width="12" style="4" customWidth="1"/>
    <col min="13" max="13" width="11.66015625" style="4" customWidth="1"/>
    <col min="14" max="14" width="9.66015625" style="4" customWidth="1"/>
    <col min="15" max="15" width="12.33203125" style="4" customWidth="1"/>
    <col min="16" max="16" width="17" style="4" customWidth="1"/>
    <col min="17" max="16384" width="9.16015625" style="3" customWidth="1"/>
  </cols>
  <sheetData>
    <row r="1" spans="4:16" ht="60.75" customHeight="1">
      <c r="D1" s="86"/>
      <c r="E1" s="1"/>
      <c r="F1" s="1"/>
      <c r="G1" s="1"/>
      <c r="H1" s="1"/>
      <c r="I1" s="1"/>
      <c r="J1" s="1"/>
      <c r="K1" s="1"/>
      <c r="L1" s="1"/>
      <c r="M1" s="1"/>
      <c r="N1" s="292" t="s">
        <v>91</v>
      </c>
      <c r="O1" s="292"/>
      <c r="P1" s="293"/>
    </row>
    <row r="2" spans="1:16" ht="15.75">
      <c r="A2" s="294" t="s">
        <v>34</v>
      </c>
      <c r="B2" s="294"/>
      <c r="C2" s="294"/>
      <c r="D2" s="294"/>
      <c r="E2" s="294"/>
      <c r="F2" s="294"/>
      <c r="G2" s="294"/>
      <c r="H2" s="294"/>
      <c r="I2" s="294"/>
      <c r="J2" s="294"/>
      <c r="K2" s="294"/>
      <c r="L2" s="294"/>
      <c r="M2" s="294"/>
      <c r="N2" s="294"/>
      <c r="O2" s="294"/>
      <c r="P2" s="294"/>
    </row>
    <row r="3" spans="1:16" ht="68.25" customHeight="1">
      <c r="A3" s="91"/>
      <c r="B3" s="294" t="s">
        <v>207</v>
      </c>
      <c r="C3" s="283"/>
      <c r="D3" s="283"/>
      <c r="E3" s="283"/>
      <c r="F3" s="283"/>
      <c r="G3" s="283"/>
      <c r="H3" s="283"/>
      <c r="I3" s="283"/>
      <c r="J3" s="283"/>
      <c r="K3" s="283"/>
      <c r="L3" s="283"/>
      <c r="M3" s="283"/>
      <c r="N3" s="283"/>
      <c r="O3" s="283"/>
      <c r="P3" s="283"/>
    </row>
    <row r="4" spans="1:16" ht="21.75" customHeight="1">
      <c r="A4" s="91"/>
      <c r="B4" s="91"/>
      <c r="C4" s="169"/>
      <c r="D4" s="174" t="s">
        <v>99</v>
      </c>
      <c r="E4" s="169"/>
      <c r="F4" s="169"/>
      <c r="G4" s="169"/>
      <c r="H4" s="169"/>
      <c r="I4" s="169"/>
      <c r="J4" s="169"/>
      <c r="K4" s="169"/>
      <c r="L4" s="169"/>
      <c r="M4" s="169"/>
      <c r="N4" s="169"/>
      <c r="O4" s="169"/>
      <c r="P4" s="169"/>
    </row>
    <row r="5" spans="1:16" ht="13.5" customHeight="1">
      <c r="A5" s="91"/>
      <c r="B5" s="91"/>
      <c r="C5" s="169"/>
      <c r="D5" s="140" t="s">
        <v>100</v>
      </c>
      <c r="E5" s="169"/>
      <c r="F5" s="169"/>
      <c r="G5" s="169"/>
      <c r="H5" s="169"/>
      <c r="I5" s="169"/>
      <c r="J5" s="169"/>
      <c r="K5" s="169"/>
      <c r="L5" s="169"/>
      <c r="M5" s="169"/>
      <c r="N5" s="169"/>
      <c r="O5" s="169"/>
      <c r="P5" s="169"/>
    </row>
    <row r="6" spans="1:16" ht="12.75" customHeight="1">
      <c r="A6" s="15"/>
      <c r="B6" s="15"/>
      <c r="C6" s="25"/>
      <c r="D6" s="85"/>
      <c r="E6" s="5"/>
      <c r="F6" s="5"/>
      <c r="G6" s="8"/>
      <c r="H6" s="5"/>
      <c r="I6" s="5"/>
      <c r="J6" s="6"/>
      <c r="K6" s="6"/>
      <c r="L6" s="7"/>
      <c r="M6" s="7"/>
      <c r="N6" s="7"/>
      <c r="O6" s="7"/>
      <c r="P6" s="31" t="s">
        <v>24</v>
      </c>
    </row>
    <row r="7" spans="1:16" s="20" customFormat="1" ht="15" customHeight="1">
      <c r="A7" s="297" t="s">
        <v>30</v>
      </c>
      <c r="B7" s="297" t="s">
        <v>82</v>
      </c>
      <c r="C7" s="288" t="s">
        <v>29</v>
      </c>
      <c r="D7" s="289" t="s">
        <v>83</v>
      </c>
      <c r="E7" s="286" t="s">
        <v>11</v>
      </c>
      <c r="F7" s="286"/>
      <c r="G7" s="286"/>
      <c r="H7" s="286"/>
      <c r="I7" s="286"/>
      <c r="J7" s="286" t="s">
        <v>12</v>
      </c>
      <c r="K7" s="286"/>
      <c r="L7" s="286"/>
      <c r="M7" s="286"/>
      <c r="N7" s="286"/>
      <c r="O7" s="286"/>
      <c r="P7" s="286" t="s">
        <v>13</v>
      </c>
    </row>
    <row r="8" spans="1:16" s="20" customFormat="1" ht="13.5" customHeight="1">
      <c r="A8" s="300"/>
      <c r="B8" s="298"/>
      <c r="C8" s="288"/>
      <c r="D8" s="295"/>
      <c r="E8" s="287" t="s">
        <v>75</v>
      </c>
      <c r="F8" s="286" t="s">
        <v>15</v>
      </c>
      <c r="G8" s="287" t="s">
        <v>16</v>
      </c>
      <c r="H8" s="287"/>
      <c r="I8" s="286" t="s">
        <v>17</v>
      </c>
      <c r="J8" s="287" t="s">
        <v>75</v>
      </c>
      <c r="K8" s="289" t="s">
        <v>74</v>
      </c>
      <c r="L8" s="286" t="s">
        <v>15</v>
      </c>
      <c r="M8" s="287" t="s">
        <v>16</v>
      </c>
      <c r="N8" s="287"/>
      <c r="O8" s="286" t="s">
        <v>17</v>
      </c>
      <c r="P8" s="286"/>
    </row>
    <row r="9" spans="1:16" s="20" customFormat="1" ht="20.25" customHeight="1">
      <c r="A9" s="300"/>
      <c r="B9" s="298"/>
      <c r="C9" s="288"/>
      <c r="D9" s="295"/>
      <c r="E9" s="287"/>
      <c r="F9" s="286"/>
      <c r="G9" s="287" t="s">
        <v>18</v>
      </c>
      <c r="H9" s="287" t="s">
        <v>20</v>
      </c>
      <c r="I9" s="286"/>
      <c r="J9" s="287"/>
      <c r="K9" s="290"/>
      <c r="L9" s="286"/>
      <c r="M9" s="287" t="s">
        <v>18</v>
      </c>
      <c r="N9" s="287" t="s">
        <v>20</v>
      </c>
      <c r="O9" s="286"/>
      <c r="P9" s="286"/>
    </row>
    <row r="10" spans="1:16" s="20" customFormat="1" ht="59.25" customHeight="1">
      <c r="A10" s="301"/>
      <c r="B10" s="299"/>
      <c r="C10" s="288"/>
      <c r="D10" s="296"/>
      <c r="E10" s="287"/>
      <c r="F10" s="286"/>
      <c r="G10" s="287"/>
      <c r="H10" s="287"/>
      <c r="I10" s="286"/>
      <c r="J10" s="287"/>
      <c r="K10" s="291"/>
      <c r="L10" s="286"/>
      <c r="M10" s="287"/>
      <c r="N10" s="287"/>
      <c r="O10" s="286"/>
      <c r="P10" s="286"/>
    </row>
    <row r="11" spans="1:16" s="21" customFormat="1" ht="14.25">
      <c r="A11" s="303" t="s">
        <v>90</v>
      </c>
      <c r="B11" s="304"/>
      <c r="C11" s="305"/>
      <c r="D11" s="305"/>
      <c r="E11" s="305"/>
      <c r="F11" s="305"/>
      <c r="G11" s="305"/>
      <c r="H11" s="305"/>
      <c r="I11" s="305"/>
      <c r="J11" s="305"/>
      <c r="K11" s="305"/>
      <c r="L11" s="305"/>
      <c r="M11" s="305"/>
      <c r="N11" s="305"/>
      <c r="O11" s="305"/>
      <c r="P11" s="306"/>
    </row>
    <row r="12" spans="1:17" s="20" customFormat="1" ht="75" customHeight="1">
      <c r="A12" s="308" t="s">
        <v>208</v>
      </c>
      <c r="B12" s="309"/>
      <c r="C12" s="309"/>
      <c r="D12" s="310"/>
      <c r="E12" s="202">
        <v>-315620</v>
      </c>
      <c r="F12" s="203">
        <v>-315620</v>
      </c>
      <c r="G12" s="203"/>
      <c r="H12" s="203"/>
      <c r="I12" s="203"/>
      <c r="J12" s="203">
        <v>315620</v>
      </c>
      <c r="K12" s="203">
        <v>315620</v>
      </c>
      <c r="L12" s="203"/>
      <c r="M12" s="203"/>
      <c r="N12" s="203"/>
      <c r="O12" s="203">
        <v>315620</v>
      </c>
      <c r="P12" s="202"/>
      <c r="Q12" s="175"/>
    </row>
    <row r="13" spans="1:17" s="20" customFormat="1" ht="52.5" customHeight="1">
      <c r="A13" s="186" t="s">
        <v>110</v>
      </c>
      <c r="B13" s="186" t="s">
        <v>111</v>
      </c>
      <c r="C13" s="201"/>
      <c r="D13" s="163" t="s">
        <v>112</v>
      </c>
      <c r="E13" s="93">
        <v>-315620</v>
      </c>
      <c r="F13" s="127">
        <v>-315620</v>
      </c>
      <c r="G13" s="127"/>
      <c r="H13" s="127"/>
      <c r="I13" s="127"/>
      <c r="J13" s="127">
        <v>315620</v>
      </c>
      <c r="K13" s="127">
        <v>315620</v>
      </c>
      <c r="L13" s="127"/>
      <c r="M13" s="127"/>
      <c r="N13" s="127"/>
      <c r="O13" s="127">
        <v>315620</v>
      </c>
      <c r="P13" s="93"/>
      <c r="Q13" s="175"/>
    </row>
    <row r="14" spans="1:17" s="20" customFormat="1" ht="54" customHeight="1">
      <c r="A14" s="186" t="s">
        <v>113</v>
      </c>
      <c r="B14" s="186" t="s">
        <v>111</v>
      </c>
      <c r="C14" s="201"/>
      <c r="D14" s="163" t="s">
        <v>114</v>
      </c>
      <c r="E14" s="93">
        <v>-315620</v>
      </c>
      <c r="F14" s="127">
        <v>-315620</v>
      </c>
      <c r="G14" s="127"/>
      <c r="H14" s="127"/>
      <c r="I14" s="127"/>
      <c r="J14" s="127">
        <v>315620</v>
      </c>
      <c r="K14" s="127">
        <v>315620</v>
      </c>
      <c r="L14" s="127"/>
      <c r="M14" s="127"/>
      <c r="N14" s="127"/>
      <c r="O14" s="127">
        <v>315620</v>
      </c>
      <c r="P14" s="93"/>
      <c r="Q14" s="175"/>
    </row>
    <row r="15" spans="1:17" s="20" customFormat="1" ht="101.25" customHeight="1">
      <c r="A15" s="124" t="s">
        <v>115</v>
      </c>
      <c r="B15" s="122" t="s">
        <v>116</v>
      </c>
      <c r="C15" s="124" t="s">
        <v>117</v>
      </c>
      <c r="D15" s="89" t="s">
        <v>118</v>
      </c>
      <c r="E15" s="92">
        <v>-315620</v>
      </c>
      <c r="F15" s="125">
        <v>-315620</v>
      </c>
      <c r="G15" s="125"/>
      <c r="H15" s="125"/>
      <c r="I15" s="125"/>
      <c r="J15" s="125">
        <v>315620</v>
      </c>
      <c r="K15" s="125">
        <v>315620</v>
      </c>
      <c r="L15" s="125"/>
      <c r="M15" s="125"/>
      <c r="N15" s="125"/>
      <c r="O15" s="125">
        <v>315620</v>
      </c>
      <c r="P15" s="92"/>
      <c r="Q15" s="175"/>
    </row>
    <row r="16" spans="1:17" s="20" customFormat="1" ht="127.5" customHeight="1">
      <c r="A16" s="179"/>
      <c r="B16" s="122"/>
      <c r="C16" s="124"/>
      <c r="D16" s="162" t="s">
        <v>119</v>
      </c>
      <c r="E16" s="117">
        <v>-315620</v>
      </c>
      <c r="F16" s="123">
        <v>-315620</v>
      </c>
      <c r="G16" s="123"/>
      <c r="H16" s="123"/>
      <c r="I16" s="123"/>
      <c r="J16" s="123">
        <v>315620</v>
      </c>
      <c r="K16" s="123">
        <v>315620</v>
      </c>
      <c r="L16" s="123"/>
      <c r="M16" s="123"/>
      <c r="N16" s="123"/>
      <c r="O16" s="123">
        <v>315620</v>
      </c>
      <c r="P16" s="117"/>
      <c r="Q16" s="175"/>
    </row>
    <row r="17" spans="1:17" s="20" customFormat="1" ht="29.25" customHeight="1">
      <c r="A17" s="308" t="s">
        <v>209</v>
      </c>
      <c r="B17" s="309"/>
      <c r="C17" s="309"/>
      <c r="D17" s="310"/>
      <c r="E17" s="94">
        <v>49797</v>
      </c>
      <c r="F17" s="126">
        <v>49797</v>
      </c>
      <c r="G17" s="126"/>
      <c r="H17" s="126"/>
      <c r="I17" s="126"/>
      <c r="J17" s="126"/>
      <c r="K17" s="126"/>
      <c r="L17" s="126"/>
      <c r="M17" s="126"/>
      <c r="N17" s="126"/>
      <c r="O17" s="126"/>
      <c r="P17" s="94">
        <v>49797</v>
      </c>
      <c r="Q17" s="175"/>
    </row>
    <row r="18" spans="1:17" s="20" customFormat="1" ht="51.75" customHeight="1">
      <c r="A18" s="186" t="s">
        <v>110</v>
      </c>
      <c r="B18" s="186" t="s">
        <v>111</v>
      </c>
      <c r="C18" s="201"/>
      <c r="D18" s="163" t="s">
        <v>112</v>
      </c>
      <c r="E18" s="93">
        <v>49797</v>
      </c>
      <c r="F18" s="127">
        <v>49797</v>
      </c>
      <c r="G18" s="127"/>
      <c r="H18" s="127"/>
      <c r="I18" s="127"/>
      <c r="J18" s="127"/>
      <c r="K18" s="127"/>
      <c r="L18" s="127"/>
      <c r="M18" s="127"/>
      <c r="N18" s="127"/>
      <c r="O18" s="127"/>
      <c r="P18" s="93">
        <v>49797</v>
      </c>
      <c r="Q18" s="175"/>
    </row>
    <row r="19" spans="1:17" s="20" customFormat="1" ht="53.25" customHeight="1">
      <c r="A19" s="186" t="s">
        <v>113</v>
      </c>
      <c r="B19" s="186" t="s">
        <v>111</v>
      </c>
      <c r="C19" s="201"/>
      <c r="D19" s="163" t="s">
        <v>114</v>
      </c>
      <c r="E19" s="93">
        <v>49797</v>
      </c>
      <c r="F19" s="127">
        <v>49797</v>
      </c>
      <c r="G19" s="127"/>
      <c r="H19" s="127"/>
      <c r="I19" s="127"/>
      <c r="J19" s="127"/>
      <c r="K19" s="127"/>
      <c r="L19" s="127"/>
      <c r="M19" s="127"/>
      <c r="N19" s="127"/>
      <c r="O19" s="127"/>
      <c r="P19" s="93">
        <v>49797</v>
      </c>
      <c r="Q19" s="175"/>
    </row>
    <row r="20" spans="1:17" s="20" customFormat="1" ht="26.25" customHeight="1">
      <c r="A20" s="122" t="s">
        <v>120</v>
      </c>
      <c r="B20" s="122" t="s">
        <v>121</v>
      </c>
      <c r="C20" s="122" t="s">
        <v>122</v>
      </c>
      <c r="D20" s="89" t="s">
        <v>123</v>
      </c>
      <c r="E20" s="92">
        <v>49797</v>
      </c>
      <c r="F20" s="125">
        <v>49797</v>
      </c>
      <c r="G20" s="125"/>
      <c r="H20" s="125"/>
      <c r="I20" s="125"/>
      <c r="J20" s="125"/>
      <c r="K20" s="125"/>
      <c r="L20" s="125"/>
      <c r="M20" s="125"/>
      <c r="N20" s="125"/>
      <c r="O20" s="125"/>
      <c r="P20" s="92">
        <v>49797</v>
      </c>
      <c r="Q20" s="175"/>
    </row>
    <row r="21" spans="1:17" s="20" customFormat="1" ht="68.25" customHeight="1">
      <c r="A21" s="179"/>
      <c r="B21" s="122"/>
      <c r="C21" s="77"/>
      <c r="D21" s="162" t="s">
        <v>190</v>
      </c>
      <c r="E21" s="117">
        <v>49797</v>
      </c>
      <c r="F21" s="123">
        <v>49797</v>
      </c>
      <c r="G21" s="123"/>
      <c r="H21" s="123"/>
      <c r="I21" s="123"/>
      <c r="J21" s="123"/>
      <c r="K21" s="123"/>
      <c r="L21" s="123"/>
      <c r="M21" s="123"/>
      <c r="N21" s="123"/>
      <c r="O21" s="123"/>
      <c r="P21" s="117">
        <v>49797</v>
      </c>
      <c r="Q21" s="175"/>
    </row>
    <row r="22" spans="1:17" s="20" customFormat="1" ht="25.5" customHeight="1">
      <c r="A22" s="308" t="s">
        <v>210</v>
      </c>
      <c r="B22" s="309"/>
      <c r="C22" s="309"/>
      <c r="D22" s="310"/>
      <c r="E22" s="204"/>
      <c r="F22" s="205"/>
      <c r="G22" s="205"/>
      <c r="H22" s="205"/>
      <c r="I22" s="205"/>
      <c r="J22" s="203">
        <v>53600</v>
      </c>
      <c r="K22" s="203">
        <v>53600</v>
      </c>
      <c r="L22" s="203"/>
      <c r="M22" s="203"/>
      <c r="N22" s="203"/>
      <c r="O22" s="203">
        <v>53600</v>
      </c>
      <c r="P22" s="202">
        <v>53600</v>
      </c>
      <c r="Q22" s="175"/>
    </row>
    <row r="23" spans="1:17" s="20" customFormat="1" ht="54.75" customHeight="1">
      <c r="A23" s="186" t="s">
        <v>110</v>
      </c>
      <c r="B23" s="186" t="s">
        <v>111</v>
      </c>
      <c r="C23" s="201"/>
      <c r="D23" s="163" t="s">
        <v>112</v>
      </c>
      <c r="E23" s="117"/>
      <c r="F23" s="123"/>
      <c r="G23" s="123"/>
      <c r="H23" s="123"/>
      <c r="I23" s="123"/>
      <c r="J23" s="127">
        <v>53600</v>
      </c>
      <c r="K23" s="127">
        <v>53600</v>
      </c>
      <c r="L23" s="127"/>
      <c r="M23" s="127"/>
      <c r="N23" s="127"/>
      <c r="O23" s="127">
        <v>53600</v>
      </c>
      <c r="P23" s="93">
        <v>53600</v>
      </c>
      <c r="Q23" s="175"/>
    </row>
    <row r="24" spans="1:17" s="20" customFormat="1" ht="54" customHeight="1">
      <c r="A24" s="186" t="s">
        <v>113</v>
      </c>
      <c r="B24" s="186" t="s">
        <v>111</v>
      </c>
      <c r="C24" s="201"/>
      <c r="D24" s="163" t="s">
        <v>114</v>
      </c>
      <c r="E24" s="117"/>
      <c r="F24" s="123"/>
      <c r="G24" s="123"/>
      <c r="H24" s="123"/>
      <c r="I24" s="123"/>
      <c r="J24" s="127">
        <v>53600</v>
      </c>
      <c r="K24" s="127">
        <v>53600</v>
      </c>
      <c r="L24" s="127"/>
      <c r="M24" s="127"/>
      <c r="N24" s="127"/>
      <c r="O24" s="127">
        <v>53600</v>
      </c>
      <c r="P24" s="93">
        <v>53600</v>
      </c>
      <c r="Q24" s="175"/>
    </row>
    <row r="25" spans="1:17" s="20" customFormat="1" ht="105.75" customHeight="1">
      <c r="A25" s="124" t="s">
        <v>115</v>
      </c>
      <c r="B25" s="122" t="s">
        <v>116</v>
      </c>
      <c r="C25" s="124" t="s">
        <v>136</v>
      </c>
      <c r="D25" s="89" t="s">
        <v>118</v>
      </c>
      <c r="E25" s="117"/>
      <c r="F25" s="123"/>
      <c r="G25" s="123"/>
      <c r="H25" s="123"/>
      <c r="I25" s="123"/>
      <c r="J25" s="125">
        <v>53600</v>
      </c>
      <c r="K25" s="125">
        <v>53600</v>
      </c>
      <c r="L25" s="125"/>
      <c r="M25" s="125"/>
      <c r="N25" s="125"/>
      <c r="O25" s="125">
        <v>53600</v>
      </c>
      <c r="P25" s="92">
        <v>53600</v>
      </c>
      <c r="Q25" s="175"/>
    </row>
    <row r="26" spans="1:17" s="20" customFormat="1" ht="52.5" customHeight="1">
      <c r="A26" s="179"/>
      <c r="B26" s="122"/>
      <c r="C26" s="77"/>
      <c r="D26" s="162" t="s">
        <v>191</v>
      </c>
      <c r="E26" s="117"/>
      <c r="F26" s="123"/>
      <c r="G26" s="123"/>
      <c r="H26" s="123"/>
      <c r="I26" s="123"/>
      <c r="J26" s="123">
        <v>53600</v>
      </c>
      <c r="K26" s="123">
        <v>53600</v>
      </c>
      <c r="L26" s="123"/>
      <c r="M26" s="123"/>
      <c r="N26" s="123"/>
      <c r="O26" s="123">
        <v>53600</v>
      </c>
      <c r="P26" s="117">
        <v>53600</v>
      </c>
      <c r="Q26" s="175"/>
    </row>
    <row r="27" spans="1:17" s="20" customFormat="1" ht="32.25" customHeight="1">
      <c r="A27" s="308" t="s">
        <v>192</v>
      </c>
      <c r="B27" s="309"/>
      <c r="C27" s="309"/>
      <c r="D27" s="310"/>
      <c r="E27" s="204"/>
      <c r="F27" s="205"/>
      <c r="G27" s="205"/>
      <c r="H27" s="205"/>
      <c r="I27" s="205"/>
      <c r="J27" s="203">
        <v>13650</v>
      </c>
      <c r="K27" s="203">
        <v>13650</v>
      </c>
      <c r="L27" s="203"/>
      <c r="M27" s="203"/>
      <c r="N27" s="203"/>
      <c r="O27" s="203">
        <v>13650</v>
      </c>
      <c r="P27" s="202">
        <v>13650</v>
      </c>
      <c r="Q27" s="175"/>
    </row>
    <row r="28" spans="1:17" s="20" customFormat="1" ht="55.5" customHeight="1">
      <c r="A28" s="186" t="s">
        <v>110</v>
      </c>
      <c r="B28" s="186" t="s">
        <v>111</v>
      </c>
      <c r="C28" s="201"/>
      <c r="D28" s="163" t="s">
        <v>112</v>
      </c>
      <c r="E28" s="117"/>
      <c r="F28" s="123"/>
      <c r="G28" s="123"/>
      <c r="H28" s="123"/>
      <c r="I28" s="123"/>
      <c r="J28" s="127">
        <v>13650</v>
      </c>
      <c r="K28" s="127">
        <v>13650</v>
      </c>
      <c r="L28" s="127"/>
      <c r="M28" s="127"/>
      <c r="N28" s="127"/>
      <c r="O28" s="127">
        <v>13650</v>
      </c>
      <c r="P28" s="93">
        <v>13650</v>
      </c>
      <c r="Q28" s="175"/>
    </row>
    <row r="29" spans="1:17" s="20" customFormat="1" ht="57" customHeight="1">
      <c r="A29" s="186" t="s">
        <v>113</v>
      </c>
      <c r="B29" s="186" t="s">
        <v>111</v>
      </c>
      <c r="C29" s="201"/>
      <c r="D29" s="163" t="s">
        <v>114</v>
      </c>
      <c r="E29" s="117"/>
      <c r="F29" s="123"/>
      <c r="G29" s="123"/>
      <c r="H29" s="123"/>
      <c r="I29" s="123"/>
      <c r="J29" s="127">
        <v>13650</v>
      </c>
      <c r="K29" s="127">
        <v>13650</v>
      </c>
      <c r="L29" s="127"/>
      <c r="M29" s="127"/>
      <c r="N29" s="127"/>
      <c r="O29" s="127">
        <v>13650</v>
      </c>
      <c r="P29" s="93">
        <v>13650</v>
      </c>
      <c r="Q29" s="175"/>
    </row>
    <row r="30" spans="1:17" s="20" customFormat="1" ht="25.5" customHeight="1">
      <c r="A30" s="122" t="s">
        <v>120</v>
      </c>
      <c r="B30" s="122" t="s">
        <v>121</v>
      </c>
      <c r="C30" s="122" t="s">
        <v>122</v>
      </c>
      <c r="D30" s="89" t="s">
        <v>123</v>
      </c>
      <c r="E30" s="117"/>
      <c r="F30" s="123"/>
      <c r="G30" s="123"/>
      <c r="H30" s="123"/>
      <c r="I30" s="123"/>
      <c r="J30" s="125">
        <v>13650</v>
      </c>
      <c r="K30" s="125">
        <v>13650</v>
      </c>
      <c r="L30" s="125"/>
      <c r="M30" s="125"/>
      <c r="N30" s="125"/>
      <c r="O30" s="125">
        <v>13650</v>
      </c>
      <c r="P30" s="92">
        <v>13650</v>
      </c>
      <c r="Q30" s="175"/>
    </row>
    <row r="31" spans="1:17" s="20" customFormat="1" ht="120.75" customHeight="1">
      <c r="A31" s="179"/>
      <c r="B31" s="122"/>
      <c r="C31" s="77"/>
      <c r="D31" s="271" t="s">
        <v>193</v>
      </c>
      <c r="E31" s="117"/>
      <c r="F31" s="123"/>
      <c r="G31" s="123"/>
      <c r="H31" s="123"/>
      <c r="I31" s="123"/>
      <c r="J31" s="123">
        <v>13650</v>
      </c>
      <c r="K31" s="123">
        <v>13650</v>
      </c>
      <c r="L31" s="123"/>
      <c r="M31" s="123"/>
      <c r="N31" s="123"/>
      <c r="O31" s="123">
        <v>13650</v>
      </c>
      <c r="P31" s="117">
        <v>13650</v>
      </c>
      <c r="Q31" s="175"/>
    </row>
    <row r="32" spans="1:17" s="20" customFormat="1" ht="48" customHeight="1">
      <c r="A32" s="311" t="s">
        <v>133</v>
      </c>
      <c r="B32" s="312"/>
      <c r="C32" s="313"/>
      <c r="D32" s="314"/>
      <c r="E32" s="202">
        <f>E33+E37+E41</f>
        <v>178700</v>
      </c>
      <c r="F32" s="202">
        <f aca="true" t="shared" si="0" ref="F32:P32">F33+F37+F41</f>
        <v>178700</v>
      </c>
      <c r="G32" s="202">
        <f t="shared" si="0"/>
        <v>0</v>
      </c>
      <c r="H32" s="202">
        <f t="shared" si="0"/>
        <v>0</v>
      </c>
      <c r="I32" s="202">
        <f t="shared" si="0"/>
        <v>0</v>
      </c>
      <c r="J32" s="202">
        <f t="shared" si="0"/>
        <v>30000</v>
      </c>
      <c r="K32" s="202">
        <f t="shared" si="0"/>
        <v>30000</v>
      </c>
      <c r="L32" s="202">
        <f t="shared" si="0"/>
        <v>0</v>
      </c>
      <c r="M32" s="202">
        <f t="shared" si="0"/>
        <v>0</v>
      </c>
      <c r="N32" s="202">
        <f t="shared" si="0"/>
        <v>0</v>
      </c>
      <c r="O32" s="202">
        <f t="shared" si="0"/>
        <v>30000</v>
      </c>
      <c r="P32" s="202">
        <f t="shared" si="0"/>
        <v>208700</v>
      </c>
      <c r="Q32" s="175"/>
    </row>
    <row r="33" spans="1:17" s="20" customFormat="1" ht="53.25" customHeight="1">
      <c r="A33" s="120" t="s">
        <v>48</v>
      </c>
      <c r="B33" s="69" t="s">
        <v>47</v>
      </c>
      <c r="C33" s="77"/>
      <c r="D33" s="163" t="s">
        <v>84</v>
      </c>
      <c r="E33" s="93">
        <v>148700</v>
      </c>
      <c r="F33" s="127">
        <v>148700</v>
      </c>
      <c r="G33" s="127"/>
      <c r="H33" s="127"/>
      <c r="I33" s="127"/>
      <c r="J33" s="127">
        <v>20000</v>
      </c>
      <c r="K33" s="127">
        <v>20000</v>
      </c>
      <c r="L33" s="127"/>
      <c r="M33" s="127"/>
      <c r="N33" s="127"/>
      <c r="O33" s="127">
        <v>20000</v>
      </c>
      <c r="P33" s="93">
        <v>168700</v>
      </c>
      <c r="Q33" s="175"/>
    </row>
    <row r="34" spans="1:17" s="20" customFormat="1" ht="50.25" customHeight="1">
      <c r="A34" s="120" t="s">
        <v>49</v>
      </c>
      <c r="B34" s="69" t="s">
        <v>47</v>
      </c>
      <c r="C34" s="77"/>
      <c r="D34" s="163" t="s">
        <v>85</v>
      </c>
      <c r="E34" s="93">
        <v>148700</v>
      </c>
      <c r="F34" s="127">
        <v>148700</v>
      </c>
      <c r="G34" s="127"/>
      <c r="H34" s="127"/>
      <c r="I34" s="127"/>
      <c r="J34" s="127">
        <v>20000</v>
      </c>
      <c r="K34" s="127">
        <v>20000</v>
      </c>
      <c r="L34" s="127"/>
      <c r="M34" s="127"/>
      <c r="N34" s="127"/>
      <c r="O34" s="127">
        <v>20000</v>
      </c>
      <c r="P34" s="93">
        <v>168700</v>
      </c>
      <c r="Q34" s="175"/>
    </row>
    <row r="35" spans="1:17" s="20" customFormat="1" ht="31.5" customHeight="1">
      <c r="A35" s="128" t="s">
        <v>103</v>
      </c>
      <c r="B35" s="100">
        <v>2152</v>
      </c>
      <c r="C35" s="128" t="s">
        <v>66</v>
      </c>
      <c r="D35" s="99" t="s">
        <v>73</v>
      </c>
      <c r="E35" s="92">
        <v>10000</v>
      </c>
      <c r="F35" s="125">
        <v>10000</v>
      </c>
      <c r="G35" s="125"/>
      <c r="H35" s="125"/>
      <c r="I35" s="125"/>
      <c r="J35" s="125">
        <v>20000</v>
      </c>
      <c r="K35" s="125">
        <v>20000</v>
      </c>
      <c r="L35" s="125"/>
      <c r="M35" s="125"/>
      <c r="N35" s="125"/>
      <c r="O35" s="125">
        <v>20000</v>
      </c>
      <c r="P35" s="92">
        <v>30000</v>
      </c>
      <c r="Q35" s="175"/>
    </row>
    <row r="36" spans="1:17" s="20" customFormat="1" ht="50.25" customHeight="1">
      <c r="A36" s="128" t="s">
        <v>194</v>
      </c>
      <c r="B36" s="100">
        <v>7610</v>
      </c>
      <c r="C36" s="128" t="s">
        <v>195</v>
      </c>
      <c r="D36" s="99" t="s">
        <v>196</v>
      </c>
      <c r="E36" s="92">
        <v>138700</v>
      </c>
      <c r="F36" s="125">
        <v>138700</v>
      </c>
      <c r="G36" s="125"/>
      <c r="H36" s="125"/>
      <c r="I36" s="125"/>
      <c r="J36" s="125"/>
      <c r="K36" s="125"/>
      <c r="L36" s="125"/>
      <c r="M36" s="125"/>
      <c r="N36" s="125"/>
      <c r="O36" s="125"/>
      <c r="P36" s="92">
        <v>138700</v>
      </c>
      <c r="Q36" s="175"/>
    </row>
    <row r="37" spans="1:17" s="20" customFormat="1" ht="57" customHeight="1">
      <c r="A37" s="186" t="s">
        <v>110</v>
      </c>
      <c r="B37" s="186" t="s">
        <v>111</v>
      </c>
      <c r="C37" s="201"/>
      <c r="D37" s="163" t="s">
        <v>112</v>
      </c>
      <c r="E37" s="93">
        <v>25000</v>
      </c>
      <c r="F37" s="127">
        <v>25000</v>
      </c>
      <c r="G37" s="127"/>
      <c r="H37" s="127"/>
      <c r="I37" s="127"/>
      <c r="J37" s="127">
        <v>10000</v>
      </c>
      <c r="K37" s="127">
        <v>10000</v>
      </c>
      <c r="L37" s="127"/>
      <c r="M37" s="127"/>
      <c r="N37" s="127"/>
      <c r="O37" s="127">
        <v>10000</v>
      </c>
      <c r="P37" s="93">
        <v>35000</v>
      </c>
      <c r="Q37" s="175"/>
    </row>
    <row r="38" spans="1:17" s="20" customFormat="1" ht="57.75" customHeight="1">
      <c r="A38" s="186" t="s">
        <v>113</v>
      </c>
      <c r="B38" s="186" t="s">
        <v>111</v>
      </c>
      <c r="C38" s="201"/>
      <c r="D38" s="163" t="s">
        <v>114</v>
      </c>
      <c r="E38" s="93">
        <v>25000</v>
      </c>
      <c r="F38" s="127">
        <v>25000</v>
      </c>
      <c r="G38" s="127"/>
      <c r="H38" s="127"/>
      <c r="I38" s="127"/>
      <c r="J38" s="127">
        <v>10000</v>
      </c>
      <c r="K38" s="127">
        <v>10000</v>
      </c>
      <c r="L38" s="127"/>
      <c r="M38" s="127"/>
      <c r="N38" s="127"/>
      <c r="O38" s="127">
        <v>10000</v>
      </c>
      <c r="P38" s="93">
        <v>35000</v>
      </c>
      <c r="Q38" s="175"/>
    </row>
    <row r="39" spans="1:17" s="20" customFormat="1" ht="31.5" customHeight="1">
      <c r="A39" s="122" t="s">
        <v>120</v>
      </c>
      <c r="B39" s="122" t="s">
        <v>121</v>
      </c>
      <c r="C39" s="122" t="s">
        <v>122</v>
      </c>
      <c r="D39" s="89" t="s">
        <v>123</v>
      </c>
      <c r="E39" s="92">
        <v>12000</v>
      </c>
      <c r="F39" s="125">
        <v>12000</v>
      </c>
      <c r="G39" s="125"/>
      <c r="H39" s="125"/>
      <c r="I39" s="125"/>
      <c r="J39" s="125">
        <v>10000</v>
      </c>
      <c r="K39" s="125">
        <v>10000</v>
      </c>
      <c r="L39" s="125"/>
      <c r="M39" s="125"/>
      <c r="N39" s="125"/>
      <c r="O39" s="125">
        <v>10000</v>
      </c>
      <c r="P39" s="92">
        <v>10000</v>
      </c>
      <c r="Q39" s="175"/>
    </row>
    <row r="40" spans="1:17" s="20" customFormat="1" ht="99" customHeight="1">
      <c r="A40" s="124" t="s">
        <v>115</v>
      </c>
      <c r="B40" s="122" t="s">
        <v>116</v>
      </c>
      <c r="C40" s="124" t="s">
        <v>136</v>
      </c>
      <c r="D40" s="89" t="s">
        <v>118</v>
      </c>
      <c r="E40" s="92">
        <v>13000</v>
      </c>
      <c r="F40" s="125">
        <v>13000</v>
      </c>
      <c r="G40" s="125"/>
      <c r="H40" s="125"/>
      <c r="I40" s="125"/>
      <c r="J40" s="125"/>
      <c r="K40" s="125"/>
      <c r="L40" s="125"/>
      <c r="M40" s="125"/>
      <c r="N40" s="125"/>
      <c r="O40" s="125"/>
      <c r="P40" s="92">
        <v>13000</v>
      </c>
      <c r="Q40" s="175"/>
    </row>
    <row r="41" spans="1:17" s="20" customFormat="1" ht="68.25" customHeight="1">
      <c r="A41" s="119" t="s">
        <v>124</v>
      </c>
      <c r="B41" s="186" t="s">
        <v>125</v>
      </c>
      <c r="C41" s="206"/>
      <c r="D41" s="163" t="s">
        <v>126</v>
      </c>
      <c r="E41" s="93">
        <v>5000</v>
      </c>
      <c r="F41" s="127">
        <v>5000</v>
      </c>
      <c r="G41" s="127"/>
      <c r="H41" s="127"/>
      <c r="I41" s="127"/>
      <c r="J41" s="127"/>
      <c r="K41" s="127"/>
      <c r="L41" s="127"/>
      <c r="M41" s="127"/>
      <c r="N41" s="127"/>
      <c r="O41" s="127"/>
      <c r="P41" s="93">
        <v>5000</v>
      </c>
      <c r="Q41" s="175"/>
    </row>
    <row r="42" spans="1:17" s="20" customFormat="1" ht="84.75" customHeight="1">
      <c r="A42" s="119" t="s">
        <v>127</v>
      </c>
      <c r="B42" s="186" t="s">
        <v>125</v>
      </c>
      <c r="C42" s="206"/>
      <c r="D42" s="163" t="s">
        <v>128</v>
      </c>
      <c r="E42" s="93">
        <v>5000</v>
      </c>
      <c r="F42" s="127">
        <v>5000</v>
      </c>
      <c r="G42" s="127"/>
      <c r="H42" s="127"/>
      <c r="I42" s="127"/>
      <c r="J42" s="127"/>
      <c r="K42" s="127"/>
      <c r="L42" s="127"/>
      <c r="M42" s="127"/>
      <c r="N42" s="127"/>
      <c r="O42" s="127"/>
      <c r="P42" s="93">
        <v>5000</v>
      </c>
      <c r="Q42" s="175"/>
    </row>
    <row r="43" spans="1:17" s="20" customFormat="1" ht="121.5" customHeight="1">
      <c r="A43" s="185" t="s">
        <v>134</v>
      </c>
      <c r="B43" s="37">
        <v>9730</v>
      </c>
      <c r="C43" s="210" t="s">
        <v>131</v>
      </c>
      <c r="D43" s="211" t="s">
        <v>135</v>
      </c>
      <c r="E43" s="92">
        <v>5000</v>
      </c>
      <c r="F43" s="125">
        <v>5000</v>
      </c>
      <c r="G43" s="125"/>
      <c r="H43" s="125"/>
      <c r="I43" s="125"/>
      <c r="J43" s="125"/>
      <c r="K43" s="125"/>
      <c r="L43" s="125"/>
      <c r="M43" s="125"/>
      <c r="N43" s="125"/>
      <c r="O43" s="125"/>
      <c r="P43" s="92">
        <v>5000</v>
      </c>
      <c r="Q43" s="175"/>
    </row>
    <row r="44" spans="1:17" s="20" customFormat="1" ht="24" customHeight="1">
      <c r="A44" s="179"/>
      <c r="B44" s="122"/>
      <c r="C44" s="77"/>
      <c r="D44" s="162" t="s">
        <v>189</v>
      </c>
      <c r="E44" s="117">
        <v>5000</v>
      </c>
      <c r="F44" s="123">
        <v>5000</v>
      </c>
      <c r="G44" s="123"/>
      <c r="H44" s="123"/>
      <c r="I44" s="123"/>
      <c r="J44" s="123"/>
      <c r="K44" s="123"/>
      <c r="L44" s="123"/>
      <c r="M44" s="123"/>
      <c r="N44" s="123"/>
      <c r="O44" s="123"/>
      <c r="P44" s="117">
        <v>5000</v>
      </c>
      <c r="Q44" s="175"/>
    </row>
    <row r="45" spans="1:17" s="20" customFormat="1" ht="32.25" customHeight="1">
      <c r="A45" s="308" t="s">
        <v>211</v>
      </c>
      <c r="B45" s="309"/>
      <c r="C45" s="315"/>
      <c r="D45" s="316"/>
      <c r="E45" s="202">
        <v>1147293</v>
      </c>
      <c r="F45" s="203">
        <v>1147293</v>
      </c>
      <c r="G45" s="203"/>
      <c r="H45" s="203"/>
      <c r="I45" s="203"/>
      <c r="J45" s="203">
        <v>429900</v>
      </c>
      <c r="K45" s="203">
        <v>429900</v>
      </c>
      <c r="L45" s="203"/>
      <c r="M45" s="203"/>
      <c r="N45" s="203"/>
      <c r="O45" s="203">
        <v>429900</v>
      </c>
      <c r="P45" s="202">
        <v>1577193</v>
      </c>
      <c r="Q45" s="175"/>
    </row>
    <row r="46" spans="1:17" s="20" customFormat="1" ht="51" customHeight="1">
      <c r="A46" s="186" t="s">
        <v>110</v>
      </c>
      <c r="B46" s="186" t="s">
        <v>111</v>
      </c>
      <c r="C46" s="201"/>
      <c r="D46" s="163" t="s">
        <v>163</v>
      </c>
      <c r="E46" s="93">
        <v>1147293</v>
      </c>
      <c r="F46" s="127">
        <v>1147293</v>
      </c>
      <c r="G46" s="127"/>
      <c r="H46" s="127"/>
      <c r="I46" s="127"/>
      <c r="J46" s="127">
        <v>429900</v>
      </c>
      <c r="K46" s="127">
        <v>429900</v>
      </c>
      <c r="L46" s="127"/>
      <c r="M46" s="127"/>
      <c r="N46" s="127"/>
      <c r="O46" s="127">
        <v>429900</v>
      </c>
      <c r="P46" s="93">
        <v>1577193</v>
      </c>
      <c r="Q46" s="175"/>
    </row>
    <row r="47" spans="1:17" s="20" customFormat="1" ht="53.25" customHeight="1">
      <c r="A47" s="186" t="s">
        <v>113</v>
      </c>
      <c r="B47" s="186" t="s">
        <v>111</v>
      </c>
      <c r="C47" s="201"/>
      <c r="D47" s="163" t="s">
        <v>164</v>
      </c>
      <c r="E47" s="93">
        <v>1147293</v>
      </c>
      <c r="F47" s="127">
        <v>1147293</v>
      </c>
      <c r="G47" s="127"/>
      <c r="H47" s="127"/>
      <c r="I47" s="127"/>
      <c r="J47" s="127">
        <v>429900</v>
      </c>
      <c r="K47" s="127">
        <v>429900</v>
      </c>
      <c r="L47" s="127"/>
      <c r="M47" s="127"/>
      <c r="N47" s="127"/>
      <c r="O47" s="127">
        <v>429900</v>
      </c>
      <c r="P47" s="93">
        <v>1577193</v>
      </c>
      <c r="Q47" s="175"/>
    </row>
    <row r="48" spans="1:17" s="20" customFormat="1" ht="102.75" customHeight="1">
      <c r="A48" s="124" t="s">
        <v>115</v>
      </c>
      <c r="B48" s="122" t="s">
        <v>116</v>
      </c>
      <c r="C48" s="206" t="s">
        <v>117</v>
      </c>
      <c r="D48" s="89" t="s">
        <v>118</v>
      </c>
      <c r="E48" s="92">
        <v>1147293</v>
      </c>
      <c r="F48" s="125">
        <v>1147293</v>
      </c>
      <c r="G48" s="125"/>
      <c r="H48" s="125"/>
      <c r="I48" s="125"/>
      <c r="J48" s="125">
        <v>429900</v>
      </c>
      <c r="K48" s="125">
        <v>429900</v>
      </c>
      <c r="L48" s="125"/>
      <c r="M48" s="125"/>
      <c r="N48" s="125"/>
      <c r="O48" s="125">
        <v>429900</v>
      </c>
      <c r="P48" s="92">
        <v>1577193</v>
      </c>
      <c r="Q48" s="175"/>
    </row>
    <row r="49" spans="1:17" s="20" customFormat="1" ht="32.25" customHeight="1">
      <c r="A49" s="179"/>
      <c r="B49" s="122"/>
      <c r="C49" s="206"/>
      <c r="D49" s="162" t="s">
        <v>186</v>
      </c>
      <c r="E49" s="117">
        <v>550000</v>
      </c>
      <c r="F49" s="123">
        <v>550000</v>
      </c>
      <c r="G49" s="123"/>
      <c r="H49" s="123"/>
      <c r="I49" s="123"/>
      <c r="J49" s="123">
        <v>279900</v>
      </c>
      <c r="K49" s="123">
        <v>279900</v>
      </c>
      <c r="L49" s="123"/>
      <c r="M49" s="123"/>
      <c r="N49" s="123"/>
      <c r="O49" s="123">
        <v>279900</v>
      </c>
      <c r="P49" s="117">
        <v>829900</v>
      </c>
      <c r="Q49" s="175"/>
    </row>
    <row r="50" spans="1:17" s="20" customFormat="1" ht="76.5" customHeight="1">
      <c r="A50" s="311" t="s">
        <v>212</v>
      </c>
      <c r="B50" s="312"/>
      <c r="C50" s="313"/>
      <c r="D50" s="314"/>
      <c r="E50" s="265"/>
      <c r="F50" s="266"/>
      <c r="G50" s="266"/>
      <c r="H50" s="266"/>
      <c r="I50" s="266"/>
      <c r="J50" s="203">
        <v>65354</v>
      </c>
      <c r="K50" s="203"/>
      <c r="L50" s="203">
        <v>65354</v>
      </c>
      <c r="M50" s="203"/>
      <c r="N50" s="203"/>
      <c r="O50" s="203"/>
      <c r="P50" s="202">
        <v>65354</v>
      </c>
      <c r="Q50" s="175"/>
    </row>
    <row r="51" spans="1:17" s="20" customFormat="1" ht="66.75" customHeight="1">
      <c r="A51" s="119" t="s">
        <v>124</v>
      </c>
      <c r="B51" s="186" t="s">
        <v>125</v>
      </c>
      <c r="C51" s="206"/>
      <c r="D51" s="163" t="s">
        <v>126</v>
      </c>
      <c r="E51" s="93"/>
      <c r="F51" s="127"/>
      <c r="G51" s="127"/>
      <c r="H51" s="127"/>
      <c r="I51" s="127"/>
      <c r="J51" s="127">
        <v>65354</v>
      </c>
      <c r="K51" s="127"/>
      <c r="L51" s="127">
        <v>65354</v>
      </c>
      <c r="M51" s="127"/>
      <c r="N51" s="127"/>
      <c r="O51" s="127"/>
      <c r="P51" s="93">
        <v>65354</v>
      </c>
      <c r="Q51" s="175"/>
    </row>
    <row r="52" spans="1:17" s="20" customFormat="1" ht="84.75" customHeight="1">
      <c r="A52" s="119" t="s">
        <v>127</v>
      </c>
      <c r="B52" s="186" t="s">
        <v>125</v>
      </c>
      <c r="C52" s="206"/>
      <c r="D52" s="163" t="s">
        <v>128</v>
      </c>
      <c r="E52" s="93"/>
      <c r="F52" s="127"/>
      <c r="G52" s="127"/>
      <c r="H52" s="127"/>
      <c r="I52" s="127"/>
      <c r="J52" s="127">
        <v>65354</v>
      </c>
      <c r="K52" s="127"/>
      <c r="L52" s="127">
        <v>65354</v>
      </c>
      <c r="M52" s="127"/>
      <c r="N52" s="127"/>
      <c r="O52" s="127"/>
      <c r="P52" s="93">
        <v>65354</v>
      </c>
      <c r="Q52" s="175"/>
    </row>
    <row r="53" spans="1:17" s="20" customFormat="1" ht="38.25" customHeight="1">
      <c r="A53" s="179" t="s">
        <v>129</v>
      </c>
      <c r="B53" s="122" t="s">
        <v>180</v>
      </c>
      <c r="C53" s="124" t="s">
        <v>131</v>
      </c>
      <c r="D53" s="264" t="s">
        <v>132</v>
      </c>
      <c r="E53" s="92"/>
      <c r="F53" s="125"/>
      <c r="G53" s="125"/>
      <c r="H53" s="125"/>
      <c r="I53" s="125"/>
      <c r="J53" s="125">
        <v>65354</v>
      </c>
      <c r="K53" s="125"/>
      <c r="L53" s="125">
        <v>65354</v>
      </c>
      <c r="M53" s="125"/>
      <c r="N53" s="125"/>
      <c r="O53" s="125"/>
      <c r="P53" s="92">
        <v>65354</v>
      </c>
      <c r="Q53" s="175"/>
    </row>
    <row r="54" spans="1:17" s="20" customFormat="1" ht="30" customHeight="1">
      <c r="A54" s="179"/>
      <c r="B54" s="122"/>
      <c r="C54" s="206"/>
      <c r="D54" s="162" t="s">
        <v>181</v>
      </c>
      <c r="E54" s="117"/>
      <c r="F54" s="123"/>
      <c r="G54" s="123"/>
      <c r="H54" s="123"/>
      <c r="I54" s="123"/>
      <c r="J54" s="123">
        <v>65354</v>
      </c>
      <c r="K54" s="123"/>
      <c r="L54" s="123">
        <v>65354</v>
      </c>
      <c r="M54" s="123"/>
      <c r="N54" s="123"/>
      <c r="O54" s="123"/>
      <c r="P54" s="117">
        <v>65354</v>
      </c>
      <c r="Q54" s="175"/>
    </row>
    <row r="55" spans="1:17" s="20" customFormat="1" ht="52.5" customHeight="1">
      <c r="A55" s="308" t="s">
        <v>213</v>
      </c>
      <c r="B55" s="309"/>
      <c r="C55" s="315"/>
      <c r="D55" s="316"/>
      <c r="E55" s="203">
        <f>E56+E63+E68+E71+E76</f>
        <v>-3185800</v>
      </c>
      <c r="F55" s="203">
        <f aca="true" t="shared" si="1" ref="F55:P55">F56+F63+F68+F71+F76</f>
        <v>-3185800</v>
      </c>
      <c r="G55" s="203">
        <f t="shared" si="1"/>
        <v>240000</v>
      </c>
      <c r="H55" s="203">
        <f t="shared" si="1"/>
        <v>-2713589</v>
      </c>
      <c r="I55" s="203">
        <f t="shared" si="1"/>
        <v>0</v>
      </c>
      <c r="J55" s="203">
        <f t="shared" si="1"/>
        <v>3185800</v>
      </c>
      <c r="K55" s="203">
        <f t="shared" si="1"/>
        <v>3185800</v>
      </c>
      <c r="L55" s="203">
        <f t="shared" si="1"/>
        <v>0</v>
      </c>
      <c r="M55" s="203">
        <f t="shared" si="1"/>
        <v>0</v>
      </c>
      <c r="N55" s="203">
        <f t="shared" si="1"/>
        <v>0</v>
      </c>
      <c r="O55" s="203">
        <f t="shared" si="1"/>
        <v>3185800</v>
      </c>
      <c r="P55" s="203">
        <f t="shared" si="1"/>
        <v>0</v>
      </c>
      <c r="Q55" s="175"/>
    </row>
    <row r="56" spans="1:17" s="20" customFormat="1" ht="48" customHeight="1">
      <c r="A56" s="120" t="s">
        <v>48</v>
      </c>
      <c r="B56" s="69" t="s">
        <v>47</v>
      </c>
      <c r="C56" s="77"/>
      <c r="D56" s="163" t="s">
        <v>84</v>
      </c>
      <c r="E56" s="254">
        <f>E57</f>
        <v>-1100243</v>
      </c>
      <c r="F56" s="254">
        <f aca="true" t="shared" si="2" ref="F56:P56">F57</f>
        <v>-1100243</v>
      </c>
      <c r="G56" s="254">
        <f t="shared" si="2"/>
        <v>0</v>
      </c>
      <c r="H56" s="254">
        <f t="shared" si="2"/>
        <v>0</v>
      </c>
      <c r="I56" s="254">
        <f t="shared" si="2"/>
        <v>0</v>
      </c>
      <c r="J56" s="254">
        <f t="shared" si="2"/>
        <v>1100243</v>
      </c>
      <c r="K56" s="254">
        <f t="shared" si="2"/>
        <v>1100243</v>
      </c>
      <c r="L56" s="254">
        <f t="shared" si="2"/>
        <v>0</v>
      </c>
      <c r="M56" s="254">
        <f t="shared" si="2"/>
        <v>0</v>
      </c>
      <c r="N56" s="254">
        <f t="shared" si="2"/>
        <v>0</v>
      </c>
      <c r="O56" s="254">
        <f t="shared" si="2"/>
        <v>1100243</v>
      </c>
      <c r="P56" s="254">
        <f t="shared" si="2"/>
        <v>0</v>
      </c>
      <c r="Q56" s="175"/>
    </row>
    <row r="57" spans="1:17" s="20" customFormat="1" ht="54" customHeight="1">
      <c r="A57" s="120" t="s">
        <v>49</v>
      </c>
      <c r="B57" s="69" t="s">
        <v>47</v>
      </c>
      <c r="C57" s="77"/>
      <c r="D57" s="163" t="s">
        <v>85</v>
      </c>
      <c r="E57" s="254">
        <f>E58+E60+E61+E62</f>
        <v>-1100243</v>
      </c>
      <c r="F57" s="254">
        <f aca="true" t="shared" si="3" ref="F57:P57">F58+F60+F61+F62</f>
        <v>-1100243</v>
      </c>
      <c r="G57" s="254">
        <f t="shared" si="3"/>
        <v>0</v>
      </c>
      <c r="H57" s="254">
        <f t="shared" si="3"/>
        <v>0</v>
      </c>
      <c r="I57" s="254">
        <f t="shared" si="3"/>
        <v>0</v>
      </c>
      <c r="J57" s="254">
        <f t="shared" si="3"/>
        <v>1100243</v>
      </c>
      <c r="K57" s="254">
        <f t="shared" si="3"/>
        <v>1100243</v>
      </c>
      <c r="L57" s="254">
        <f t="shared" si="3"/>
        <v>0</v>
      </c>
      <c r="M57" s="254">
        <f t="shared" si="3"/>
        <v>0</v>
      </c>
      <c r="N57" s="254">
        <f t="shared" si="3"/>
        <v>0</v>
      </c>
      <c r="O57" s="254">
        <f t="shared" si="3"/>
        <v>1100243</v>
      </c>
      <c r="P57" s="254">
        <f t="shared" si="3"/>
        <v>0</v>
      </c>
      <c r="Q57" s="175"/>
    </row>
    <row r="58" spans="1:17" s="20" customFormat="1" ht="50.25" customHeight="1">
      <c r="A58" s="259" t="s">
        <v>168</v>
      </c>
      <c r="B58" s="260" t="s">
        <v>169</v>
      </c>
      <c r="C58" s="124" t="s">
        <v>170</v>
      </c>
      <c r="D58" s="89" t="s">
        <v>171</v>
      </c>
      <c r="E58" s="262">
        <v>-1412243</v>
      </c>
      <c r="F58" s="262">
        <v>-1412243</v>
      </c>
      <c r="G58" s="255"/>
      <c r="H58" s="262"/>
      <c r="I58" s="255"/>
      <c r="J58" s="262">
        <v>1100243</v>
      </c>
      <c r="K58" s="262">
        <v>1100243</v>
      </c>
      <c r="L58" s="262"/>
      <c r="M58" s="262"/>
      <c r="N58" s="262"/>
      <c r="O58" s="262">
        <v>1100243</v>
      </c>
      <c r="P58" s="270">
        <v>-312000</v>
      </c>
      <c r="Q58" s="175"/>
    </row>
    <row r="59" spans="1:17" s="20" customFormat="1" ht="51" customHeight="1">
      <c r="A59" s="253"/>
      <c r="B59" s="257"/>
      <c r="C59" s="258"/>
      <c r="D59" s="261" t="s">
        <v>172</v>
      </c>
      <c r="E59" s="255">
        <v>-1100243</v>
      </c>
      <c r="F59" s="255">
        <v>-1100243</v>
      </c>
      <c r="G59" s="255"/>
      <c r="H59" s="255"/>
      <c r="I59" s="255"/>
      <c r="J59" s="255">
        <v>1100243</v>
      </c>
      <c r="K59" s="255">
        <v>1100243</v>
      </c>
      <c r="L59" s="255"/>
      <c r="M59" s="255"/>
      <c r="N59" s="255"/>
      <c r="O59" s="255">
        <v>1100243</v>
      </c>
      <c r="P59" s="256"/>
      <c r="Q59" s="175"/>
    </row>
    <row r="60" spans="1:17" s="20" customFormat="1" ht="84" customHeight="1">
      <c r="A60" s="122" t="s">
        <v>215</v>
      </c>
      <c r="B60" s="124" t="s">
        <v>216</v>
      </c>
      <c r="C60" s="122" t="s">
        <v>217</v>
      </c>
      <c r="D60" s="89" t="s">
        <v>218</v>
      </c>
      <c r="E60" s="262">
        <v>-260000</v>
      </c>
      <c r="F60" s="262">
        <v>-260000</v>
      </c>
      <c r="G60" s="262"/>
      <c r="H60" s="262"/>
      <c r="I60" s="262"/>
      <c r="J60" s="262"/>
      <c r="K60" s="262"/>
      <c r="L60" s="262"/>
      <c r="M60" s="262"/>
      <c r="N60" s="262"/>
      <c r="O60" s="262"/>
      <c r="P60" s="270">
        <v>-260000</v>
      </c>
      <c r="Q60" s="175"/>
    </row>
    <row r="61" spans="1:17" s="20" customFormat="1" ht="51" customHeight="1">
      <c r="A61" s="128" t="s">
        <v>187</v>
      </c>
      <c r="B61" s="100">
        <v>2145</v>
      </c>
      <c r="C61" s="269" t="s">
        <v>66</v>
      </c>
      <c r="D61" s="99" t="s">
        <v>188</v>
      </c>
      <c r="E61" s="262">
        <v>150000</v>
      </c>
      <c r="F61" s="262">
        <v>150000</v>
      </c>
      <c r="G61" s="262"/>
      <c r="H61" s="262"/>
      <c r="I61" s="262"/>
      <c r="J61" s="262"/>
      <c r="K61" s="262"/>
      <c r="L61" s="262"/>
      <c r="M61" s="262"/>
      <c r="N61" s="262"/>
      <c r="O61" s="262"/>
      <c r="P61" s="270">
        <v>150000</v>
      </c>
      <c r="Q61" s="175"/>
    </row>
    <row r="62" spans="1:17" s="20" customFormat="1" ht="33.75" customHeight="1">
      <c r="A62" s="128" t="s">
        <v>103</v>
      </c>
      <c r="B62" s="100">
        <v>2152</v>
      </c>
      <c r="C62" s="269" t="s">
        <v>66</v>
      </c>
      <c r="D62" s="99" t="s">
        <v>73</v>
      </c>
      <c r="E62" s="262">
        <v>422000</v>
      </c>
      <c r="F62" s="262">
        <v>422000</v>
      </c>
      <c r="G62" s="262"/>
      <c r="H62" s="262"/>
      <c r="I62" s="262"/>
      <c r="J62" s="262"/>
      <c r="K62" s="262"/>
      <c r="L62" s="262"/>
      <c r="M62" s="262"/>
      <c r="N62" s="262"/>
      <c r="O62" s="262"/>
      <c r="P62" s="270">
        <v>422000</v>
      </c>
      <c r="Q62" s="175"/>
    </row>
    <row r="63" spans="1:17" s="20" customFormat="1" ht="46.5" customHeight="1">
      <c r="A63" s="186" t="s">
        <v>110</v>
      </c>
      <c r="B63" s="186" t="s">
        <v>111</v>
      </c>
      <c r="C63" s="201"/>
      <c r="D63" s="163" t="s">
        <v>112</v>
      </c>
      <c r="E63" s="127">
        <f>E64</f>
        <v>-2165557</v>
      </c>
      <c r="F63" s="127">
        <f aca="true" t="shared" si="4" ref="F63:P63">F64</f>
        <v>-2165557</v>
      </c>
      <c r="G63" s="127">
        <f t="shared" si="4"/>
        <v>0</v>
      </c>
      <c r="H63" s="127">
        <f t="shared" si="4"/>
        <v>-2423589</v>
      </c>
      <c r="I63" s="127">
        <f t="shared" si="4"/>
        <v>0</v>
      </c>
      <c r="J63" s="127">
        <f t="shared" si="4"/>
        <v>2085557</v>
      </c>
      <c r="K63" s="127">
        <f t="shared" si="4"/>
        <v>2085557</v>
      </c>
      <c r="L63" s="127">
        <f t="shared" si="4"/>
        <v>0</v>
      </c>
      <c r="M63" s="127">
        <f t="shared" si="4"/>
        <v>0</v>
      </c>
      <c r="N63" s="127">
        <f t="shared" si="4"/>
        <v>0</v>
      </c>
      <c r="O63" s="127">
        <f t="shared" si="4"/>
        <v>2085557</v>
      </c>
      <c r="P63" s="127">
        <f t="shared" si="4"/>
        <v>-80000</v>
      </c>
      <c r="Q63" s="175"/>
    </row>
    <row r="64" spans="1:17" s="20" customFormat="1" ht="48.75" customHeight="1">
      <c r="A64" s="186" t="s">
        <v>113</v>
      </c>
      <c r="B64" s="186" t="s">
        <v>111</v>
      </c>
      <c r="C64" s="201"/>
      <c r="D64" s="163" t="s">
        <v>114</v>
      </c>
      <c r="E64" s="127">
        <f>SUM(E65:E66)</f>
        <v>-2165557</v>
      </c>
      <c r="F64" s="127">
        <f aca="true" t="shared" si="5" ref="F64:P64">SUM(F65:F66)</f>
        <v>-2165557</v>
      </c>
      <c r="G64" s="127">
        <f t="shared" si="5"/>
        <v>0</v>
      </c>
      <c r="H64" s="127">
        <f t="shared" si="5"/>
        <v>-2423589</v>
      </c>
      <c r="I64" s="127">
        <f t="shared" si="5"/>
        <v>0</v>
      </c>
      <c r="J64" s="127">
        <f t="shared" si="5"/>
        <v>2085557</v>
      </c>
      <c r="K64" s="127">
        <f t="shared" si="5"/>
        <v>2085557</v>
      </c>
      <c r="L64" s="127">
        <f t="shared" si="5"/>
        <v>0</v>
      </c>
      <c r="M64" s="127">
        <f t="shared" si="5"/>
        <v>0</v>
      </c>
      <c r="N64" s="127">
        <f t="shared" si="5"/>
        <v>0</v>
      </c>
      <c r="O64" s="127">
        <f t="shared" si="5"/>
        <v>2085557</v>
      </c>
      <c r="P64" s="127">
        <f t="shared" si="5"/>
        <v>-80000</v>
      </c>
      <c r="Q64" s="175"/>
    </row>
    <row r="65" spans="1:17" s="20" customFormat="1" ht="24.75" customHeight="1">
      <c r="A65" s="122" t="s">
        <v>120</v>
      </c>
      <c r="B65" s="122" t="s">
        <v>121</v>
      </c>
      <c r="C65" s="122" t="s">
        <v>122</v>
      </c>
      <c r="D65" s="89" t="s">
        <v>123</v>
      </c>
      <c r="E65" s="125">
        <v>187101</v>
      </c>
      <c r="F65" s="125">
        <v>187101</v>
      </c>
      <c r="G65" s="123"/>
      <c r="H65" s="125">
        <v>92000</v>
      </c>
      <c r="I65" s="123"/>
      <c r="J65" s="125">
        <v>170488</v>
      </c>
      <c r="K65" s="125">
        <v>170488</v>
      </c>
      <c r="L65" s="125"/>
      <c r="M65" s="125"/>
      <c r="N65" s="125"/>
      <c r="O65" s="125">
        <v>170488</v>
      </c>
      <c r="P65" s="92">
        <v>357589</v>
      </c>
      <c r="Q65" s="175"/>
    </row>
    <row r="66" spans="1:17" s="20" customFormat="1" ht="99" customHeight="1">
      <c r="A66" s="124" t="s">
        <v>115</v>
      </c>
      <c r="B66" s="122" t="s">
        <v>116</v>
      </c>
      <c r="C66" s="124" t="s">
        <v>117</v>
      </c>
      <c r="D66" s="89" t="s">
        <v>118</v>
      </c>
      <c r="E66" s="125">
        <v>-2352658</v>
      </c>
      <c r="F66" s="125">
        <v>-2352658</v>
      </c>
      <c r="G66" s="123"/>
      <c r="H66" s="125">
        <v>-2515589</v>
      </c>
      <c r="I66" s="123"/>
      <c r="J66" s="125">
        <v>1915069</v>
      </c>
      <c r="K66" s="125">
        <v>1915069</v>
      </c>
      <c r="L66" s="125"/>
      <c r="M66" s="125"/>
      <c r="N66" s="125"/>
      <c r="O66" s="125">
        <v>1915069</v>
      </c>
      <c r="P66" s="92">
        <v>-437589</v>
      </c>
      <c r="Q66" s="175"/>
    </row>
    <row r="67" spans="1:17" s="20" customFormat="1" ht="99" customHeight="1">
      <c r="A67" s="124"/>
      <c r="B67" s="122"/>
      <c r="C67" s="124"/>
      <c r="D67" s="208" t="s">
        <v>147</v>
      </c>
      <c r="E67" s="125">
        <v>-35069</v>
      </c>
      <c r="F67" s="125">
        <v>-35069</v>
      </c>
      <c r="G67" s="123"/>
      <c r="H67" s="125"/>
      <c r="I67" s="123"/>
      <c r="J67" s="125">
        <v>35069</v>
      </c>
      <c r="K67" s="125">
        <v>35069</v>
      </c>
      <c r="L67" s="125"/>
      <c r="M67" s="125"/>
      <c r="N67" s="125"/>
      <c r="O67" s="125">
        <v>35069</v>
      </c>
      <c r="P67" s="117"/>
      <c r="Q67" s="175"/>
    </row>
    <row r="68" spans="1:17" s="20" customFormat="1" ht="76.5" customHeight="1">
      <c r="A68" s="186" t="s">
        <v>219</v>
      </c>
      <c r="B68" s="359" t="s">
        <v>220</v>
      </c>
      <c r="C68" s="201"/>
      <c r="D68" s="163" t="s">
        <v>221</v>
      </c>
      <c r="E68" s="127">
        <v>80000</v>
      </c>
      <c r="F68" s="127">
        <v>80000</v>
      </c>
      <c r="G68" s="360"/>
      <c r="H68" s="127"/>
      <c r="I68" s="360"/>
      <c r="J68" s="127"/>
      <c r="K68" s="127"/>
      <c r="L68" s="127"/>
      <c r="M68" s="127"/>
      <c r="N68" s="127"/>
      <c r="O68" s="127"/>
      <c r="P68" s="93">
        <v>80000</v>
      </c>
      <c r="Q68" s="175"/>
    </row>
    <row r="69" spans="1:17" s="20" customFormat="1" ht="97.5" customHeight="1">
      <c r="A69" s="186" t="s">
        <v>222</v>
      </c>
      <c r="B69" s="359" t="s">
        <v>220</v>
      </c>
      <c r="C69" s="201"/>
      <c r="D69" s="163" t="s">
        <v>223</v>
      </c>
      <c r="E69" s="127">
        <v>80000</v>
      </c>
      <c r="F69" s="127">
        <v>80000</v>
      </c>
      <c r="G69" s="360"/>
      <c r="H69" s="127"/>
      <c r="I69" s="360"/>
      <c r="J69" s="127"/>
      <c r="K69" s="127"/>
      <c r="L69" s="127"/>
      <c r="M69" s="127"/>
      <c r="N69" s="127"/>
      <c r="O69" s="127"/>
      <c r="P69" s="93">
        <v>80000</v>
      </c>
      <c r="Q69" s="175"/>
    </row>
    <row r="70" spans="1:17" s="20" customFormat="1" ht="51.75" customHeight="1">
      <c r="A70" s="128" t="s">
        <v>224</v>
      </c>
      <c r="B70" s="100">
        <v>3242</v>
      </c>
      <c r="C70" s="269" t="s">
        <v>225</v>
      </c>
      <c r="D70" s="99" t="s">
        <v>226</v>
      </c>
      <c r="E70" s="125">
        <v>80000</v>
      </c>
      <c r="F70" s="125">
        <v>80000</v>
      </c>
      <c r="G70" s="123"/>
      <c r="H70" s="125"/>
      <c r="I70" s="123"/>
      <c r="J70" s="125"/>
      <c r="K70" s="125"/>
      <c r="L70" s="125"/>
      <c r="M70" s="125"/>
      <c r="N70" s="125"/>
      <c r="O70" s="125"/>
      <c r="P70" s="92">
        <v>80000</v>
      </c>
      <c r="Q70" s="175"/>
    </row>
    <row r="71" spans="1:17" s="20" customFormat="1" ht="66" customHeight="1">
      <c r="A71" s="119" t="s">
        <v>45</v>
      </c>
      <c r="B71" s="192">
        <v>10</v>
      </c>
      <c r="C71" s="79"/>
      <c r="D71" s="164" t="s">
        <v>105</v>
      </c>
      <c r="E71" s="93">
        <f>E72</f>
        <v>0</v>
      </c>
      <c r="F71" s="93">
        <f aca="true" t="shared" si="6" ref="F71:P71">F72</f>
        <v>0</v>
      </c>
      <c r="G71" s="93">
        <f t="shared" si="6"/>
        <v>240000</v>
      </c>
      <c r="H71" s="93">
        <f t="shared" si="6"/>
        <v>-290000</v>
      </c>
      <c r="I71" s="93">
        <f t="shared" si="6"/>
        <v>0</v>
      </c>
      <c r="J71" s="93">
        <f t="shared" si="6"/>
        <v>0</v>
      </c>
      <c r="K71" s="93">
        <f t="shared" si="6"/>
        <v>0</v>
      </c>
      <c r="L71" s="93">
        <f t="shared" si="6"/>
        <v>0</v>
      </c>
      <c r="M71" s="93">
        <f t="shared" si="6"/>
        <v>0</v>
      </c>
      <c r="N71" s="93">
        <f t="shared" si="6"/>
        <v>0</v>
      </c>
      <c r="O71" s="93">
        <f t="shared" si="6"/>
        <v>0</v>
      </c>
      <c r="P71" s="93">
        <f t="shared" si="6"/>
        <v>0</v>
      </c>
      <c r="Q71" s="175"/>
    </row>
    <row r="72" spans="1:17" s="20" customFormat="1" ht="84" customHeight="1">
      <c r="A72" s="119" t="s">
        <v>46</v>
      </c>
      <c r="B72" s="192">
        <v>10</v>
      </c>
      <c r="C72" s="79"/>
      <c r="D72" s="164" t="s">
        <v>106</v>
      </c>
      <c r="E72" s="93">
        <f>SUM(E73:E75)</f>
        <v>0</v>
      </c>
      <c r="F72" s="93">
        <f aca="true" t="shared" si="7" ref="F72:P72">SUM(F73:F75)</f>
        <v>0</v>
      </c>
      <c r="G72" s="93">
        <f t="shared" si="7"/>
        <v>240000</v>
      </c>
      <c r="H72" s="93">
        <f t="shared" si="7"/>
        <v>-290000</v>
      </c>
      <c r="I72" s="93">
        <f t="shared" si="7"/>
        <v>0</v>
      </c>
      <c r="J72" s="93">
        <f t="shared" si="7"/>
        <v>0</v>
      </c>
      <c r="K72" s="93">
        <f t="shared" si="7"/>
        <v>0</v>
      </c>
      <c r="L72" s="93">
        <f t="shared" si="7"/>
        <v>0</v>
      </c>
      <c r="M72" s="93">
        <f t="shared" si="7"/>
        <v>0</v>
      </c>
      <c r="N72" s="93">
        <f t="shared" si="7"/>
        <v>0</v>
      </c>
      <c r="O72" s="93">
        <f t="shared" si="7"/>
        <v>0</v>
      </c>
      <c r="P72" s="93">
        <f t="shared" si="7"/>
        <v>0</v>
      </c>
      <c r="Q72" s="175"/>
    </row>
    <row r="73" spans="1:17" s="20" customFormat="1" ht="30.75" customHeight="1">
      <c r="A73" s="209" t="s">
        <v>165</v>
      </c>
      <c r="B73" s="37">
        <v>1100</v>
      </c>
      <c r="C73" s="252" t="s">
        <v>166</v>
      </c>
      <c r="D73" s="207" t="s">
        <v>167</v>
      </c>
      <c r="E73" s="92">
        <v>-100000</v>
      </c>
      <c r="F73" s="125">
        <v>-100000</v>
      </c>
      <c r="G73" s="125"/>
      <c r="H73" s="125">
        <v>-100000</v>
      </c>
      <c r="I73" s="125"/>
      <c r="J73" s="125"/>
      <c r="K73" s="125"/>
      <c r="L73" s="125"/>
      <c r="M73" s="125"/>
      <c r="N73" s="125"/>
      <c r="O73" s="125"/>
      <c r="P73" s="92">
        <v>-100000</v>
      </c>
      <c r="Q73" s="175"/>
    </row>
    <row r="74" spans="1:17" s="20" customFormat="1" ht="36" customHeight="1">
      <c r="A74" s="128" t="s">
        <v>143</v>
      </c>
      <c r="B74" s="100">
        <v>4030</v>
      </c>
      <c r="C74" s="128" t="s">
        <v>144</v>
      </c>
      <c r="D74" s="207" t="s">
        <v>145</v>
      </c>
      <c r="E74" s="92">
        <v>55000</v>
      </c>
      <c r="F74" s="125">
        <v>55000</v>
      </c>
      <c r="G74" s="125">
        <v>80000</v>
      </c>
      <c r="H74" s="125">
        <v>-40000</v>
      </c>
      <c r="I74" s="125"/>
      <c r="J74" s="125"/>
      <c r="K74" s="125"/>
      <c r="L74" s="125"/>
      <c r="M74" s="125"/>
      <c r="N74" s="125"/>
      <c r="O74" s="125"/>
      <c r="P74" s="92">
        <v>55000</v>
      </c>
      <c r="Q74" s="175"/>
    </row>
    <row r="75" spans="1:17" s="20" customFormat="1" ht="66.75" customHeight="1">
      <c r="A75" s="209" t="s">
        <v>107</v>
      </c>
      <c r="B75" s="37">
        <v>4060</v>
      </c>
      <c r="C75" s="252" t="s">
        <v>108</v>
      </c>
      <c r="D75" s="196" t="s">
        <v>109</v>
      </c>
      <c r="E75" s="92">
        <v>45000</v>
      </c>
      <c r="F75" s="125">
        <v>45000</v>
      </c>
      <c r="G75" s="125">
        <v>160000</v>
      </c>
      <c r="H75" s="125">
        <v>-150000</v>
      </c>
      <c r="I75" s="125"/>
      <c r="J75" s="125"/>
      <c r="K75" s="125"/>
      <c r="L75" s="125"/>
      <c r="M75" s="125"/>
      <c r="N75" s="125"/>
      <c r="O75" s="125"/>
      <c r="P75" s="92">
        <v>45000</v>
      </c>
      <c r="Q75" s="175"/>
    </row>
    <row r="76" spans="1:17" s="20" customFormat="1" ht="69.75" customHeight="1">
      <c r="A76" s="119" t="s">
        <v>124</v>
      </c>
      <c r="B76" s="186" t="s">
        <v>125</v>
      </c>
      <c r="C76" s="206"/>
      <c r="D76" s="163" t="s">
        <v>126</v>
      </c>
      <c r="E76" s="93"/>
      <c r="F76" s="127"/>
      <c r="G76" s="127"/>
      <c r="H76" s="127"/>
      <c r="I76" s="127"/>
      <c r="J76" s="127"/>
      <c r="K76" s="127"/>
      <c r="L76" s="127"/>
      <c r="M76" s="127"/>
      <c r="N76" s="127"/>
      <c r="O76" s="127"/>
      <c r="P76" s="93"/>
      <c r="Q76" s="175"/>
    </row>
    <row r="77" spans="1:17" s="20" customFormat="1" ht="78" customHeight="1">
      <c r="A77" s="119" t="s">
        <v>127</v>
      </c>
      <c r="B77" s="186" t="s">
        <v>125</v>
      </c>
      <c r="C77" s="206"/>
      <c r="D77" s="163" t="s">
        <v>128</v>
      </c>
      <c r="E77" s="93"/>
      <c r="F77" s="127"/>
      <c r="G77" s="127"/>
      <c r="H77" s="127"/>
      <c r="I77" s="127"/>
      <c r="J77" s="127"/>
      <c r="K77" s="127"/>
      <c r="L77" s="127"/>
      <c r="M77" s="127"/>
      <c r="N77" s="127"/>
      <c r="O77" s="127"/>
      <c r="P77" s="93"/>
      <c r="Q77" s="175"/>
    </row>
    <row r="78" spans="1:17" s="20" customFormat="1" ht="24" customHeight="1">
      <c r="A78" s="122" t="s">
        <v>173</v>
      </c>
      <c r="B78" s="122" t="s">
        <v>174</v>
      </c>
      <c r="C78" s="122" t="s">
        <v>175</v>
      </c>
      <c r="D78" s="89" t="s">
        <v>176</v>
      </c>
      <c r="E78" s="92">
        <v>-100000</v>
      </c>
      <c r="F78" s="125"/>
      <c r="G78" s="125"/>
      <c r="H78" s="125"/>
      <c r="I78" s="125"/>
      <c r="J78" s="125"/>
      <c r="K78" s="125"/>
      <c r="L78" s="125"/>
      <c r="M78" s="125"/>
      <c r="N78" s="125"/>
      <c r="O78" s="125"/>
      <c r="P78" s="92">
        <v>-100000</v>
      </c>
      <c r="Q78" s="175"/>
    </row>
    <row r="79" spans="1:17" s="20" customFormat="1" ht="35.25" customHeight="1">
      <c r="A79" s="122" t="s">
        <v>177</v>
      </c>
      <c r="B79" s="122" t="s">
        <v>178</v>
      </c>
      <c r="C79" s="122" t="s">
        <v>175</v>
      </c>
      <c r="D79" s="89" t="s">
        <v>179</v>
      </c>
      <c r="E79" s="92">
        <v>100000</v>
      </c>
      <c r="F79" s="125"/>
      <c r="G79" s="125"/>
      <c r="H79" s="125"/>
      <c r="I79" s="125"/>
      <c r="J79" s="125"/>
      <c r="K79" s="125"/>
      <c r="L79" s="125"/>
      <c r="M79" s="125"/>
      <c r="N79" s="125"/>
      <c r="O79" s="125"/>
      <c r="P79" s="92">
        <v>100000</v>
      </c>
      <c r="Q79" s="175"/>
    </row>
    <row r="80" spans="1:16" s="20" customFormat="1" ht="15">
      <c r="A80" s="32"/>
      <c r="B80" s="32"/>
      <c r="C80" s="33"/>
      <c r="D80" s="34" t="s">
        <v>33</v>
      </c>
      <c r="E80" s="118">
        <f>E12+E17+E22+E27+E32+E45+E50+E55</f>
        <v>-2125630</v>
      </c>
      <c r="F80" s="118">
        <f aca="true" t="shared" si="8" ref="F80:P80">F12+F17+F22+F27+F32+F45+F50+F55</f>
        <v>-2125630</v>
      </c>
      <c r="G80" s="118">
        <f t="shared" si="8"/>
        <v>240000</v>
      </c>
      <c r="H80" s="118">
        <f t="shared" si="8"/>
        <v>-2713589</v>
      </c>
      <c r="I80" s="118">
        <f t="shared" si="8"/>
        <v>0</v>
      </c>
      <c r="J80" s="118">
        <f t="shared" si="8"/>
        <v>4093924</v>
      </c>
      <c r="K80" s="118">
        <f t="shared" si="8"/>
        <v>4028570</v>
      </c>
      <c r="L80" s="118">
        <f t="shared" si="8"/>
        <v>65354</v>
      </c>
      <c r="M80" s="118">
        <f t="shared" si="8"/>
        <v>0</v>
      </c>
      <c r="N80" s="118">
        <f t="shared" si="8"/>
        <v>0</v>
      </c>
      <c r="O80" s="118">
        <f t="shared" si="8"/>
        <v>4028570</v>
      </c>
      <c r="P80" s="118">
        <f t="shared" si="8"/>
        <v>1968294</v>
      </c>
    </row>
    <row r="81" spans="5:16" ht="12.75">
      <c r="E81" s="63"/>
      <c r="F81" s="63"/>
      <c r="G81" s="63"/>
      <c r="H81" s="63"/>
      <c r="I81" s="63"/>
      <c r="J81" s="63"/>
      <c r="K81" s="63"/>
      <c r="L81" s="63"/>
      <c r="M81" s="63"/>
      <c r="N81" s="63"/>
      <c r="O81" s="63"/>
      <c r="P81" s="63"/>
    </row>
    <row r="82" spans="5:16" ht="12.75">
      <c r="E82" s="63"/>
      <c r="F82" s="63"/>
      <c r="G82" s="63"/>
      <c r="H82" s="63"/>
      <c r="I82" s="63"/>
      <c r="J82" s="63"/>
      <c r="K82" s="63"/>
      <c r="L82" s="63"/>
      <c r="M82" s="63"/>
      <c r="N82" s="63"/>
      <c r="O82" s="63"/>
      <c r="P82" s="63"/>
    </row>
    <row r="83" spans="1:16" s="20" customFormat="1" ht="18.75">
      <c r="A83" s="22"/>
      <c r="B83" s="22"/>
      <c r="C83" s="27"/>
      <c r="D83" s="84" t="s">
        <v>27</v>
      </c>
      <c r="E83" s="65"/>
      <c r="F83" s="65"/>
      <c r="G83" s="73"/>
      <c r="H83" s="73"/>
      <c r="I83" s="74"/>
      <c r="J83" s="74"/>
      <c r="K83" s="74"/>
      <c r="L83" s="74"/>
      <c r="M83" s="74"/>
      <c r="N83" s="307" t="s">
        <v>28</v>
      </c>
      <c r="O83" s="307"/>
      <c r="P83" s="19"/>
    </row>
    <row r="84" spans="1:16" s="20" customFormat="1" ht="23.25" customHeight="1">
      <c r="A84" s="302"/>
      <c r="B84" s="302"/>
      <c r="C84" s="302"/>
      <c r="D84" s="302"/>
      <c r="E84" s="302"/>
      <c r="F84" s="302"/>
      <c r="G84" s="302"/>
      <c r="H84" s="302"/>
      <c r="I84" s="302"/>
      <c r="J84" s="302"/>
      <c r="K84" s="302"/>
      <c r="L84" s="302"/>
      <c r="M84" s="302"/>
      <c r="N84" s="302"/>
      <c r="O84" s="302"/>
      <c r="P84" s="302"/>
    </row>
    <row r="85" spans="1:16" s="20" customFormat="1" ht="23.25" customHeight="1">
      <c r="A85" s="302"/>
      <c r="B85" s="302"/>
      <c r="C85" s="302"/>
      <c r="D85" s="302"/>
      <c r="E85" s="302"/>
      <c r="F85" s="302"/>
      <c r="G85" s="302"/>
      <c r="H85" s="302"/>
      <c r="I85" s="302"/>
      <c r="J85" s="302"/>
      <c r="K85" s="302"/>
      <c r="L85" s="302"/>
      <c r="M85" s="302"/>
      <c r="N85" s="302"/>
      <c r="O85" s="302"/>
      <c r="P85" s="302"/>
    </row>
    <row r="86" spans="1:16" s="20" customFormat="1" ht="29.25" customHeight="1">
      <c r="A86" s="302"/>
      <c r="B86" s="302"/>
      <c r="C86" s="302"/>
      <c r="D86" s="302"/>
      <c r="E86" s="302"/>
      <c r="F86" s="302"/>
      <c r="G86" s="302"/>
      <c r="H86" s="302"/>
      <c r="I86" s="302"/>
      <c r="J86" s="302"/>
      <c r="K86" s="302"/>
      <c r="L86" s="302"/>
      <c r="M86" s="302"/>
      <c r="N86" s="302"/>
      <c r="O86" s="302"/>
      <c r="P86" s="302"/>
    </row>
    <row r="87" spans="1:16" s="20" customFormat="1" ht="27.75" customHeight="1">
      <c r="A87" s="302"/>
      <c r="B87" s="302"/>
      <c r="C87" s="302"/>
      <c r="D87" s="302"/>
      <c r="E87" s="302"/>
      <c r="F87" s="302"/>
      <c r="G87" s="302"/>
      <c r="H87" s="302"/>
      <c r="I87" s="302"/>
      <c r="J87" s="302"/>
      <c r="K87" s="302"/>
      <c r="L87" s="302"/>
      <c r="M87" s="302"/>
      <c r="N87" s="302"/>
      <c r="O87" s="302"/>
      <c r="P87" s="302"/>
    </row>
  </sheetData>
  <sheetProtection/>
  <mergeCells count="37">
    <mergeCell ref="A84:P84"/>
    <mergeCell ref="N83:O83"/>
    <mergeCell ref="A17:D17"/>
    <mergeCell ref="A12:D12"/>
    <mergeCell ref="A32:D32"/>
    <mergeCell ref="A55:D55"/>
    <mergeCell ref="A45:D45"/>
    <mergeCell ref="A50:D50"/>
    <mergeCell ref="A22:D22"/>
    <mergeCell ref="A27:D27"/>
    <mergeCell ref="A87:P87"/>
    <mergeCell ref="G9:G10"/>
    <mergeCell ref="H9:H10"/>
    <mergeCell ref="J8:J10"/>
    <mergeCell ref="A85:P85"/>
    <mergeCell ref="A86:P86"/>
    <mergeCell ref="A11:P11"/>
    <mergeCell ref="N9:N10"/>
    <mergeCell ref="I8:I10"/>
    <mergeCell ref="L8:L10"/>
    <mergeCell ref="C7:C10"/>
    <mergeCell ref="K8:K10"/>
    <mergeCell ref="N1:P1"/>
    <mergeCell ref="A2:P2"/>
    <mergeCell ref="D7:D10"/>
    <mergeCell ref="B7:B10"/>
    <mergeCell ref="A7:A10"/>
    <mergeCell ref="B3:P3"/>
    <mergeCell ref="G8:H8"/>
    <mergeCell ref="J7:O7"/>
    <mergeCell ref="E7:I7"/>
    <mergeCell ref="O8:O10"/>
    <mergeCell ref="P7:P10"/>
    <mergeCell ref="M9:M10"/>
    <mergeCell ref="E8:E10"/>
    <mergeCell ref="M8:N8"/>
    <mergeCell ref="F8:F10"/>
  </mergeCells>
  <printOptions horizontalCentered="1"/>
  <pageMargins left="0.14" right="0.14" top="0.2" bottom="0.2" header="0.5118110236220472" footer="0.31496062992125984"/>
  <pageSetup fitToHeight="0" horizontalDpi="300" verticalDpi="300" orientation="landscape" paperSize="9" scale="70"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J18"/>
  <sheetViews>
    <sheetView zoomScalePageLayoutView="0" workbookViewId="0" topLeftCell="A7">
      <selection activeCell="D9" sqref="D9"/>
    </sheetView>
  </sheetViews>
  <sheetFormatPr defaultColWidth="9.33203125" defaultRowHeight="12.75"/>
  <cols>
    <col min="1" max="1" width="4.83203125" style="0" customWidth="1"/>
    <col min="2" max="2" width="12.5" style="0" customWidth="1"/>
    <col min="3" max="3" width="37" style="0" customWidth="1"/>
    <col min="4" max="5" width="17.5" style="0" customWidth="1"/>
    <col min="6" max="6" width="30.16015625" style="0" customWidth="1"/>
    <col min="7" max="7" width="19.33203125" style="0" customWidth="1"/>
    <col min="8" max="8" width="32.66015625" style="0" customWidth="1"/>
    <col min="9" max="9" width="33.66015625" style="0" customWidth="1"/>
    <col min="10" max="10" width="0.1640625" style="0" hidden="1" customWidth="1"/>
  </cols>
  <sheetData>
    <row r="1" spans="1:10" ht="76.5" customHeight="1">
      <c r="A1" s="140"/>
      <c r="B1" s="81"/>
      <c r="C1" s="140"/>
      <c r="D1" s="141"/>
      <c r="E1" s="141"/>
      <c r="F1" s="141"/>
      <c r="G1" s="141"/>
      <c r="H1" s="141"/>
      <c r="I1" s="183" t="s">
        <v>148</v>
      </c>
      <c r="J1" s="183"/>
    </row>
    <row r="2" spans="1:10" ht="15">
      <c r="A2" s="140"/>
      <c r="B2" s="81"/>
      <c r="C2" s="140"/>
      <c r="D2" s="141"/>
      <c r="E2" s="141"/>
      <c r="F2" s="141"/>
      <c r="G2" s="141"/>
      <c r="H2" s="141"/>
      <c r="I2" s="184"/>
      <c r="J2" s="184"/>
    </row>
    <row r="3" spans="1:10" ht="15">
      <c r="A3" s="140"/>
      <c r="B3" s="81"/>
      <c r="C3" s="140"/>
      <c r="D3" s="141"/>
      <c r="E3" s="141"/>
      <c r="F3" s="141"/>
      <c r="G3" s="141"/>
      <c r="H3" s="141"/>
      <c r="I3" s="129"/>
      <c r="J3" s="129"/>
    </row>
    <row r="4" spans="1:10" ht="45.75" customHeight="1">
      <c r="A4" s="142"/>
      <c r="B4" s="326" t="s">
        <v>94</v>
      </c>
      <c r="C4" s="326"/>
      <c r="D4" s="326"/>
      <c r="E4" s="326"/>
      <c r="F4" s="326"/>
      <c r="G4" s="326"/>
      <c r="H4" s="326"/>
      <c r="I4" s="326"/>
      <c r="J4" s="142"/>
    </row>
    <row r="5" spans="1:10" ht="19.5" customHeight="1">
      <c r="A5" s="142"/>
      <c r="B5" s="142"/>
      <c r="C5" s="174" t="s">
        <v>99</v>
      </c>
      <c r="D5" s="142"/>
      <c r="E5" s="142"/>
      <c r="F5" s="142"/>
      <c r="G5" s="142"/>
      <c r="H5" s="142"/>
      <c r="I5" s="142"/>
      <c r="J5" s="142"/>
    </row>
    <row r="6" spans="1:10" ht="13.5" customHeight="1">
      <c r="A6" s="142"/>
      <c r="B6" s="142"/>
      <c r="C6" s="140" t="s">
        <v>100</v>
      </c>
      <c r="D6" s="142"/>
      <c r="E6" s="142"/>
      <c r="F6" s="142"/>
      <c r="G6" s="142"/>
      <c r="H6" s="142"/>
      <c r="I6" s="142"/>
      <c r="J6" s="142"/>
    </row>
    <row r="7" spans="1:10" ht="19.5" thickBot="1">
      <c r="A7" s="143"/>
      <c r="B7" s="140"/>
      <c r="C7" s="144"/>
      <c r="D7" s="145"/>
      <c r="E7" s="145"/>
      <c r="F7" s="145"/>
      <c r="G7" s="145"/>
      <c r="H7" s="145"/>
      <c r="I7" s="147" t="s">
        <v>64</v>
      </c>
      <c r="J7" s="146"/>
    </row>
    <row r="8" spans="1:10" ht="47.25" customHeight="1">
      <c r="A8" s="143"/>
      <c r="B8" s="317" t="s">
        <v>61</v>
      </c>
      <c r="C8" s="320" t="s">
        <v>62</v>
      </c>
      <c r="D8" s="330" t="s">
        <v>93</v>
      </c>
      <c r="E8" s="329"/>
      <c r="F8" s="327" t="s">
        <v>139</v>
      </c>
      <c r="G8" s="328"/>
      <c r="H8" s="329"/>
      <c r="I8" s="323" t="s">
        <v>14</v>
      </c>
      <c r="J8" s="146"/>
    </row>
    <row r="9" spans="1:10" ht="31.5">
      <c r="A9" s="143"/>
      <c r="B9" s="318"/>
      <c r="C9" s="321"/>
      <c r="D9" s="268" t="s">
        <v>11</v>
      </c>
      <c r="E9" s="165" t="s">
        <v>12</v>
      </c>
      <c r="F9" s="263" t="s">
        <v>11</v>
      </c>
      <c r="G9" s="165" t="s">
        <v>12</v>
      </c>
      <c r="H9" s="165" t="s">
        <v>140</v>
      </c>
      <c r="I9" s="324"/>
      <c r="J9" s="146"/>
    </row>
    <row r="10" spans="1:10" ht="191.25" customHeight="1">
      <c r="A10" s="143"/>
      <c r="B10" s="319"/>
      <c r="C10" s="322"/>
      <c r="D10" s="190" t="s">
        <v>104</v>
      </c>
      <c r="E10" s="167" t="s">
        <v>104</v>
      </c>
      <c r="F10" s="207" t="s">
        <v>142</v>
      </c>
      <c r="G10" s="167" t="s">
        <v>141</v>
      </c>
      <c r="H10" s="190"/>
      <c r="I10" s="325"/>
      <c r="J10" s="146"/>
    </row>
    <row r="11" spans="1:10" ht="17.25" customHeight="1">
      <c r="A11" s="143"/>
      <c r="B11" s="187">
        <v>1</v>
      </c>
      <c r="C11" s="188" t="s">
        <v>182</v>
      </c>
      <c r="D11" s="166">
        <v>49797</v>
      </c>
      <c r="E11" s="166"/>
      <c r="F11" s="166"/>
      <c r="G11" s="166"/>
      <c r="H11" s="166"/>
      <c r="I11" s="191">
        <v>49797</v>
      </c>
      <c r="J11" s="146"/>
    </row>
    <row r="12" spans="1:10" ht="17.25" customHeight="1">
      <c r="A12" s="143"/>
      <c r="B12" s="168">
        <v>2</v>
      </c>
      <c r="C12" s="148" t="s">
        <v>183</v>
      </c>
      <c r="D12" s="167"/>
      <c r="E12" s="167">
        <v>53600</v>
      </c>
      <c r="F12" s="217"/>
      <c r="G12" s="217"/>
      <c r="H12" s="217"/>
      <c r="I12" s="173">
        <v>53600</v>
      </c>
      <c r="J12" s="146"/>
    </row>
    <row r="13" spans="1:10" ht="18.75" customHeight="1">
      <c r="A13" s="143"/>
      <c r="B13" s="168">
        <v>3</v>
      </c>
      <c r="C13" s="218" t="s">
        <v>184</v>
      </c>
      <c r="D13" s="219"/>
      <c r="E13" s="219">
        <v>13650</v>
      </c>
      <c r="F13" s="219"/>
      <c r="G13" s="219"/>
      <c r="H13" s="221"/>
      <c r="I13" s="220">
        <v>13650</v>
      </c>
      <c r="J13" s="146"/>
    </row>
    <row r="14" spans="1:10" ht="40.5" customHeight="1">
      <c r="A14" s="143"/>
      <c r="B14" s="168">
        <v>4</v>
      </c>
      <c r="C14" s="218" t="s">
        <v>181</v>
      </c>
      <c r="D14" s="219"/>
      <c r="E14" s="219"/>
      <c r="F14" s="219"/>
      <c r="G14" s="219">
        <v>65354</v>
      </c>
      <c r="H14" s="267" t="s">
        <v>185</v>
      </c>
      <c r="I14" s="220">
        <v>65354</v>
      </c>
      <c r="J14" s="146"/>
    </row>
    <row r="15" spans="1:10" ht="25.5" customHeight="1">
      <c r="A15" s="143"/>
      <c r="B15" s="168">
        <v>5</v>
      </c>
      <c r="C15" s="218" t="s">
        <v>189</v>
      </c>
      <c r="D15" s="219"/>
      <c r="E15" s="219"/>
      <c r="F15" s="219">
        <v>5000</v>
      </c>
      <c r="G15" s="219"/>
      <c r="H15" s="280" t="s">
        <v>206</v>
      </c>
      <c r="I15" s="220">
        <v>5000</v>
      </c>
      <c r="J15" s="146"/>
    </row>
    <row r="16" spans="1:10" ht="39.75" customHeight="1" thickBot="1">
      <c r="A16" s="143"/>
      <c r="B16" s="176"/>
      <c r="C16" s="177" t="s">
        <v>63</v>
      </c>
      <c r="D16" s="178">
        <f>SUM(D11:D12)</f>
        <v>49797</v>
      </c>
      <c r="E16" s="178">
        <f>SUM(E11:E14)</f>
        <v>67250</v>
      </c>
      <c r="F16" s="178">
        <f>SUM(F11:F15)</f>
        <v>5000</v>
      </c>
      <c r="G16" s="178">
        <f>SUM(G11:G14)</f>
        <v>65354</v>
      </c>
      <c r="H16" s="178"/>
      <c r="I16" s="182">
        <f>SUM(I11:I15)</f>
        <v>187401</v>
      </c>
      <c r="J16" s="146"/>
    </row>
    <row r="17" spans="1:10" ht="18.75">
      <c r="A17" s="143"/>
      <c r="B17" s="140"/>
      <c r="C17" s="144"/>
      <c r="D17" s="145"/>
      <c r="E17" s="145"/>
      <c r="F17" s="145"/>
      <c r="G17" s="145"/>
      <c r="H17" s="145"/>
      <c r="I17" s="146"/>
      <c r="J17" s="146"/>
    </row>
    <row r="18" spans="1:10" ht="18.75">
      <c r="A18" s="140"/>
      <c r="B18" s="65" t="s">
        <v>27</v>
      </c>
      <c r="C18" s="138"/>
      <c r="D18" s="138"/>
      <c r="E18" s="138"/>
      <c r="F18" s="138"/>
      <c r="G18" s="138"/>
      <c r="H18" s="138"/>
      <c r="I18" s="189"/>
      <c r="J18" s="140"/>
    </row>
  </sheetData>
  <sheetProtection/>
  <mergeCells count="6">
    <mergeCell ref="B8:B10"/>
    <mergeCell ref="C8:C10"/>
    <mergeCell ref="I8:I10"/>
    <mergeCell ref="B4:I4"/>
    <mergeCell ref="F8:H8"/>
    <mergeCell ref="D8:E8"/>
  </mergeCells>
  <printOptions/>
  <pageMargins left="0.75" right="0.75" top="1" bottom="1" header="0.5" footer="0.5"/>
  <pageSetup horizontalDpi="600" verticalDpi="600" orientation="landscape" paperSize="9" scale="51" r:id="rId1"/>
  <colBreaks count="1" manualBreakCount="1">
    <brk id="9" max="65535" man="1"/>
  </colBreaks>
</worksheet>
</file>

<file path=xl/worksheets/sheet4.xml><?xml version="1.0" encoding="utf-8"?>
<worksheet xmlns="http://schemas.openxmlformats.org/spreadsheetml/2006/main" xmlns:r="http://schemas.openxmlformats.org/officeDocument/2006/relationships">
  <dimension ref="A1:M18"/>
  <sheetViews>
    <sheetView workbookViewId="0" topLeftCell="A10">
      <selection activeCell="J16" sqref="J16"/>
    </sheetView>
  </sheetViews>
  <sheetFormatPr defaultColWidth="9.33203125" defaultRowHeight="12.75"/>
  <cols>
    <col min="1" max="1" width="11.16015625" style="0" customWidth="1"/>
    <col min="2" max="2" width="10.5" style="0" customWidth="1"/>
    <col min="4" max="4" width="26.66015625" style="0" customWidth="1"/>
    <col min="5" max="5" width="30.66015625" style="0" customWidth="1"/>
    <col min="6" max="6" width="12.33203125" style="0" customWidth="1"/>
    <col min="7" max="7" width="12.83203125" style="0" customWidth="1"/>
    <col min="8" max="8" width="11.16015625" style="0" customWidth="1"/>
    <col min="9" max="9" width="13.66015625" style="0" customWidth="1"/>
    <col min="10" max="10" width="16.5" style="0" customWidth="1"/>
  </cols>
  <sheetData>
    <row r="1" spans="1:10" ht="15.75">
      <c r="A1" s="224"/>
      <c r="B1" s="224"/>
      <c r="C1" s="224"/>
      <c r="D1" s="224"/>
      <c r="E1" s="225"/>
      <c r="F1" s="226"/>
      <c r="G1" s="226"/>
      <c r="H1" s="339" t="s">
        <v>151</v>
      </c>
      <c r="I1" s="333"/>
      <c r="J1" s="333"/>
    </row>
    <row r="2" spans="1:10" ht="15.75">
      <c r="A2" s="224"/>
      <c r="B2" s="224"/>
      <c r="C2" s="224"/>
      <c r="D2" s="224"/>
      <c r="E2" s="225"/>
      <c r="F2" s="226"/>
      <c r="G2" s="226"/>
      <c r="H2" s="332" t="s">
        <v>77</v>
      </c>
      <c r="I2" s="333"/>
      <c r="J2" s="333"/>
    </row>
    <row r="3" spans="1:10" ht="15.75">
      <c r="A3" s="224"/>
      <c r="B3" s="224"/>
      <c r="C3" s="224"/>
      <c r="D3" s="224"/>
      <c r="E3" s="225"/>
      <c r="F3" s="226"/>
      <c r="G3" s="226"/>
      <c r="H3" s="332" t="s">
        <v>78</v>
      </c>
      <c r="I3" s="333"/>
      <c r="J3" s="333"/>
    </row>
    <row r="4" spans="1:11" ht="15.75">
      <c r="A4" s="224"/>
      <c r="B4" s="224"/>
      <c r="C4" s="224"/>
      <c r="D4" s="224"/>
      <c r="E4" s="225"/>
      <c r="F4" s="226"/>
      <c r="G4" s="226"/>
      <c r="H4" s="332" t="s">
        <v>88</v>
      </c>
      <c r="I4" s="333"/>
      <c r="J4" s="333"/>
      <c r="K4" s="223"/>
    </row>
    <row r="5" spans="1:10" ht="60.75" customHeight="1">
      <c r="A5" s="340" t="s">
        <v>152</v>
      </c>
      <c r="B5" s="340"/>
      <c r="C5" s="340"/>
      <c r="D5" s="340"/>
      <c r="E5" s="340"/>
      <c r="F5" s="340"/>
      <c r="G5" s="340"/>
      <c r="H5" s="340"/>
      <c r="I5" s="340"/>
      <c r="J5" s="340"/>
    </row>
    <row r="6" spans="1:10" ht="14.25" customHeight="1">
      <c r="A6" s="228"/>
      <c r="B6" s="174"/>
      <c r="C6" s="174" t="s">
        <v>99</v>
      </c>
      <c r="D6" s="228"/>
      <c r="E6" s="228"/>
      <c r="F6" s="228"/>
      <c r="G6" s="228"/>
      <c r="H6" s="228"/>
      <c r="I6" s="228"/>
      <c r="J6" s="228"/>
    </row>
    <row r="7" spans="1:10" ht="14.25" customHeight="1">
      <c r="A7" s="228"/>
      <c r="B7" s="229"/>
      <c r="C7" s="229" t="s">
        <v>100</v>
      </c>
      <c r="D7" s="228"/>
      <c r="E7" s="228"/>
      <c r="F7" s="228"/>
      <c r="G7" s="228"/>
      <c r="H7" s="228"/>
      <c r="I7" s="228"/>
      <c r="J7" s="228"/>
    </row>
    <row r="8" spans="1:10" ht="15.75">
      <c r="A8" s="230"/>
      <c r="B8" s="230"/>
      <c r="C8" s="230"/>
      <c r="D8" s="230"/>
      <c r="E8" s="230"/>
      <c r="F8" s="230"/>
      <c r="G8" s="227"/>
      <c r="H8" s="227"/>
      <c r="I8" s="227" t="s">
        <v>149</v>
      </c>
      <c r="J8" s="226"/>
    </row>
    <row r="9" spans="1:10" ht="113.25" customHeight="1">
      <c r="A9" s="231" t="s">
        <v>155</v>
      </c>
      <c r="B9" s="231" t="s">
        <v>153</v>
      </c>
      <c r="C9" s="231" t="s">
        <v>154</v>
      </c>
      <c r="D9" s="231" t="s">
        <v>156</v>
      </c>
      <c r="E9" s="232" t="s">
        <v>157</v>
      </c>
      <c r="F9" s="232" t="s">
        <v>158</v>
      </c>
      <c r="G9" s="232" t="s">
        <v>159</v>
      </c>
      <c r="H9" s="232" t="s">
        <v>160</v>
      </c>
      <c r="I9" s="232" t="s">
        <v>161</v>
      </c>
      <c r="J9" s="232" t="s">
        <v>162</v>
      </c>
    </row>
    <row r="10" spans="1:10" ht="12.75">
      <c r="A10" s="233">
        <v>1</v>
      </c>
      <c r="B10" s="233">
        <v>3</v>
      </c>
      <c r="C10" s="234">
        <v>4</v>
      </c>
      <c r="D10" s="233">
        <v>5</v>
      </c>
      <c r="E10" s="234">
        <v>6</v>
      </c>
      <c r="F10" s="233">
        <v>7</v>
      </c>
      <c r="G10" s="234">
        <v>8</v>
      </c>
      <c r="H10" s="234"/>
      <c r="I10" s="233">
        <v>9</v>
      </c>
      <c r="J10" s="234">
        <v>10</v>
      </c>
    </row>
    <row r="11" spans="1:10" ht="84.75" customHeight="1">
      <c r="A11" s="186" t="s">
        <v>110</v>
      </c>
      <c r="B11" s="186" t="s">
        <v>111</v>
      </c>
      <c r="C11" s="201"/>
      <c r="D11" s="163" t="s">
        <v>112</v>
      </c>
      <c r="E11" s="235"/>
      <c r="F11" s="233"/>
      <c r="G11" s="236">
        <v>1954239</v>
      </c>
      <c r="H11" s="234"/>
      <c r="I11" s="236">
        <v>1954239</v>
      </c>
      <c r="J11" s="236"/>
    </row>
    <row r="12" spans="1:10" ht="83.25" customHeight="1">
      <c r="A12" s="186" t="s">
        <v>113</v>
      </c>
      <c r="B12" s="186" t="s">
        <v>111</v>
      </c>
      <c r="C12" s="201"/>
      <c r="D12" s="163" t="s">
        <v>114</v>
      </c>
      <c r="E12" s="235"/>
      <c r="F12" s="233"/>
      <c r="G12" s="236">
        <v>1954239</v>
      </c>
      <c r="H12" s="234"/>
      <c r="I12" s="236">
        <v>1954239</v>
      </c>
      <c r="J12" s="236"/>
    </row>
    <row r="13" spans="1:10" ht="156.75" customHeight="1">
      <c r="A13" s="122" t="s">
        <v>120</v>
      </c>
      <c r="B13" s="122" t="s">
        <v>121</v>
      </c>
      <c r="C13" s="122" t="s">
        <v>122</v>
      </c>
      <c r="D13" s="89" t="s">
        <v>123</v>
      </c>
      <c r="E13" s="272" t="s">
        <v>197</v>
      </c>
      <c r="F13" s="237">
        <v>2020</v>
      </c>
      <c r="G13" s="238">
        <v>154239</v>
      </c>
      <c r="H13" s="234"/>
      <c r="I13" s="238">
        <v>154239</v>
      </c>
      <c r="J13" s="239">
        <v>100</v>
      </c>
    </row>
    <row r="14" spans="1:10" ht="94.5" customHeight="1">
      <c r="A14" s="334" t="s">
        <v>115</v>
      </c>
      <c r="B14" s="336" t="s">
        <v>116</v>
      </c>
      <c r="C14" s="334" t="s">
        <v>117</v>
      </c>
      <c r="D14" s="337" t="s">
        <v>118</v>
      </c>
      <c r="E14" s="273" t="s">
        <v>198</v>
      </c>
      <c r="F14" s="237">
        <v>2020</v>
      </c>
      <c r="G14" s="238">
        <v>350000</v>
      </c>
      <c r="H14" s="234"/>
      <c r="I14" s="238">
        <v>350000</v>
      </c>
      <c r="J14" s="239">
        <v>100</v>
      </c>
    </row>
    <row r="15" spans="1:10" ht="50.25" customHeight="1">
      <c r="A15" s="335"/>
      <c r="B15" s="335"/>
      <c r="C15" s="335"/>
      <c r="D15" s="338"/>
      <c r="E15" s="273" t="s">
        <v>199</v>
      </c>
      <c r="F15" s="237">
        <v>2020</v>
      </c>
      <c r="G15" s="238">
        <v>1450000</v>
      </c>
      <c r="H15" s="234"/>
      <c r="I15" s="238">
        <v>1450000</v>
      </c>
      <c r="J15" s="239">
        <v>100</v>
      </c>
    </row>
    <row r="16" spans="1:10" ht="15.75">
      <c r="A16" s="240"/>
      <c r="B16" s="241"/>
      <c r="C16" s="242"/>
      <c r="D16" s="243" t="s">
        <v>150</v>
      </c>
      <c r="E16" s="244"/>
      <c r="F16" s="245"/>
      <c r="G16" s="251">
        <v>1954239</v>
      </c>
      <c r="H16" s="246"/>
      <c r="I16" s="247">
        <v>1954239</v>
      </c>
      <c r="J16" s="248"/>
    </row>
    <row r="18" spans="2:13" ht="18.75">
      <c r="B18" s="249" t="s">
        <v>27</v>
      </c>
      <c r="C18" s="250"/>
      <c r="D18" s="250"/>
      <c r="E18" s="73"/>
      <c r="F18" s="73"/>
      <c r="G18" s="331" t="s">
        <v>28</v>
      </c>
      <c r="H18" s="331"/>
      <c r="I18" s="331"/>
      <c r="J18" s="74"/>
      <c r="K18" s="74"/>
      <c r="L18" s="331"/>
      <c r="M18" s="331"/>
    </row>
  </sheetData>
  <sheetProtection/>
  <mergeCells count="11">
    <mergeCell ref="H2:J2"/>
    <mergeCell ref="H4:J4"/>
    <mergeCell ref="H1:J1"/>
    <mergeCell ref="A5:J5"/>
    <mergeCell ref="G18:I18"/>
    <mergeCell ref="L18:M18"/>
    <mergeCell ref="H3:J3"/>
    <mergeCell ref="A14:A15"/>
    <mergeCell ref="B14:B15"/>
    <mergeCell ref="C14:C15"/>
    <mergeCell ref="D14:D15"/>
  </mergeCells>
  <printOptions/>
  <pageMargins left="0.15748031496062992" right="0.15748031496062992" top="0.31496062992125984" bottom="0.15748031496062992" header="0.31496062992125984" footer="0.15748031496062992"/>
  <pageSetup orientation="landscape" paperSize="9" scale="90" r:id="rId1"/>
</worksheet>
</file>

<file path=xl/worksheets/sheet5.xml><?xml version="1.0" encoding="utf-8"?>
<worksheet xmlns="http://schemas.openxmlformats.org/spreadsheetml/2006/main" xmlns:r="http://schemas.openxmlformats.org/officeDocument/2006/relationships">
  <dimension ref="A1:F22"/>
  <sheetViews>
    <sheetView zoomScalePageLayoutView="0" workbookViewId="0" topLeftCell="A1">
      <selection activeCell="D20" sqref="D20:F20"/>
    </sheetView>
  </sheetViews>
  <sheetFormatPr defaultColWidth="9.33203125" defaultRowHeight="12.75"/>
  <cols>
    <col min="1" max="1" width="14.66015625" style="0" customWidth="1"/>
    <col min="2" max="2" width="38.5" style="0" customWidth="1"/>
    <col min="3" max="3" width="16.33203125" style="0" customWidth="1"/>
    <col min="4" max="4" width="18.66015625" style="0" customWidth="1"/>
    <col min="5" max="5" width="20.5" style="0" customWidth="1"/>
    <col min="6" max="6" width="24.16015625" style="0" customWidth="1"/>
  </cols>
  <sheetData>
    <row r="1" spans="1:6" ht="15.75">
      <c r="A1" s="2"/>
      <c r="B1" s="2"/>
      <c r="C1" s="129"/>
      <c r="D1" s="129"/>
      <c r="E1" s="332" t="s">
        <v>76</v>
      </c>
      <c r="F1" s="332"/>
    </row>
    <row r="2" spans="1:6" ht="15.75">
      <c r="A2" s="2"/>
      <c r="B2" s="2"/>
      <c r="C2" s="129"/>
      <c r="D2" s="129"/>
      <c r="E2" s="332" t="s">
        <v>77</v>
      </c>
      <c r="F2" s="332"/>
    </row>
    <row r="3" spans="1:6" ht="15.75">
      <c r="A3" s="2"/>
      <c r="B3" s="2"/>
      <c r="C3" s="129"/>
      <c r="D3" s="129"/>
      <c r="E3" s="130" t="s">
        <v>78</v>
      </c>
      <c r="F3" s="130"/>
    </row>
    <row r="4" spans="1:6" ht="15.75">
      <c r="A4" s="2"/>
      <c r="B4" s="2"/>
      <c r="C4" s="129"/>
      <c r="D4" s="129"/>
      <c r="E4" s="332" t="s">
        <v>88</v>
      </c>
      <c r="F4" s="332"/>
    </row>
    <row r="5" spans="1:6" ht="15.75">
      <c r="A5" s="2"/>
      <c r="B5" s="2"/>
      <c r="C5" s="129"/>
      <c r="D5" s="129"/>
      <c r="E5" s="130"/>
      <c r="F5" s="130"/>
    </row>
    <row r="6" spans="1:6" ht="20.25">
      <c r="A6" s="285" t="s">
        <v>89</v>
      </c>
      <c r="B6" s="285"/>
      <c r="C6" s="285"/>
      <c r="D6" s="285"/>
      <c r="E6" s="285"/>
      <c r="F6" s="285"/>
    </row>
    <row r="7" spans="1:6" ht="12" customHeight="1">
      <c r="A7" s="170"/>
      <c r="B7" s="174" t="s">
        <v>99</v>
      </c>
      <c r="C7" s="170"/>
      <c r="D7" s="170"/>
      <c r="E7" s="170"/>
      <c r="F7" s="170"/>
    </row>
    <row r="8" spans="1:6" ht="12.75" customHeight="1">
      <c r="A8" s="170"/>
      <c r="B8" s="140" t="s">
        <v>100</v>
      </c>
      <c r="C8" s="170"/>
      <c r="D8" s="170"/>
      <c r="E8" s="170"/>
      <c r="F8" s="170"/>
    </row>
    <row r="9" spans="1:6" ht="12.75">
      <c r="A9" s="341"/>
      <c r="B9" s="341"/>
      <c r="C9" s="341"/>
      <c r="D9" s="341"/>
      <c r="E9" s="341"/>
      <c r="F9" s="13" t="s">
        <v>24</v>
      </c>
    </row>
    <row r="10" spans="1:6" ht="15.75">
      <c r="A10" s="284" t="s">
        <v>9</v>
      </c>
      <c r="B10" s="284" t="s">
        <v>51</v>
      </c>
      <c r="C10" s="284" t="s">
        <v>75</v>
      </c>
      <c r="D10" s="284" t="s">
        <v>11</v>
      </c>
      <c r="E10" s="284" t="s">
        <v>12</v>
      </c>
      <c r="F10" s="284"/>
    </row>
    <row r="11" spans="1:6" ht="40.5" customHeight="1">
      <c r="A11" s="284"/>
      <c r="B11" s="284"/>
      <c r="C11" s="284"/>
      <c r="D11" s="284"/>
      <c r="E11" s="11" t="s">
        <v>14</v>
      </c>
      <c r="F11" s="10" t="s">
        <v>21</v>
      </c>
    </row>
    <row r="12" spans="1:6" ht="16.5" customHeight="1">
      <c r="A12" s="11">
        <v>1</v>
      </c>
      <c r="B12" s="11">
        <v>2</v>
      </c>
      <c r="C12" s="11">
        <v>3</v>
      </c>
      <c r="D12" s="11">
        <v>4</v>
      </c>
      <c r="E12" s="11">
        <v>5</v>
      </c>
      <c r="F12" s="10">
        <v>6</v>
      </c>
    </row>
    <row r="13" spans="1:6" ht="21" customHeight="1">
      <c r="A13" s="131">
        <v>200000</v>
      </c>
      <c r="B13" s="132" t="s">
        <v>52</v>
      </c>
      <c r="C13" s="133">
        <f>C14</f>
        <v>1851247</v>
      </c>
      <c r="D13" s="133">
        <f>D14</f>
        <v>-2175427</v>
      </c>
      <c r="E13" s="133">
        <f>E14</f>
        <v>4026674</v>
      </c>
      <c r="F13" s="133">
        <f>F14</f>
        <v>3961320</v>
      </c>
    </row>
    <row r="14" spans="1:6" ht="38.25" customHeight="1">
      <c r="A14" s="131">
        <v>208000</v>
      </c>
      <c r="B14" s="132" t="s">
        <v>53</v>
      </c>
      <c r="C14" s="133">
        <f>C15+C16</f>
        <v>1851247</v>
      </c>
      <c r="D14" s="133">
        <f>D15+D16</f>
        <v>-2175427</v>
      </c>
      <c r="E14" s="133">
        <f>E15+E16</f>
        <v>4026674</v>
      </c>
      <c r="F14" s="133">
        <f>F15+F16</f>
        <v>3961320</v>
      </c>
    </row>
    <row r="15" spans="1:6" ht="19.5" customHeight="1">
      <c r="A15" s="134" t="s">
        <v>70</v>
      </c>
      <c r="B15" s="135" t="s">
        <v>72</v>
      </c>
      <c r="C15" s="133">
        <f>D15+E15</f>
        <v>1851247</v>
      </c>
      <c r="D15" s="136">
        <v>1785893</v>
      </c>
      <c r="E15" s="136">
        <v>65354</v>
      </c>
      <c r="F15" s="136"/>
    </row>
    <row r="16" spans="1:6" ht="64.5" customHeight="1">
      <c r="A16" s="134" t="s">
        <v>58</v>
      </c>
      <c r="B16" s="135" t="s">
        <v>60</v>
      </c>
      <c r="C16" s="136"/>
      <c r="D16" s="137">
        <v>-3961320</v>
      </c>
      <c r="E16" s="137">
        <v>3961320</v>
      </c>
      <c r="F16" s="137">
        <v>3961320</v>
      </c>
    </row>
    <row r="17" spans="1:6" ht="32.25" customHeight="1">
      <c r="A17" s="131" t="s">
        <v>54</v>
      </c>
      <c r="B17" s="132" t="s">
        <v>55</v>
      </c>
      <c r="C17" s="133">
        <f>C18</f>
        <v>1851247</v>
      </c>
      <c r="D17" s="133">
        <f>D18</f>
        <v>-2175427</v>
      </c>
      <c r="E17" s="133">
        <f>E18</f>
        <v>4026674</v>
      </c>
      <c r="F17" s="133">
        <f>F18</f>
        <v>3961320</v>
      </c>
    </row>
    <row r="18" spans="1:6" ht="30" customHeight="1">
      <c r="A18" s="131" t="s">
        <v>56</v>
      </c>
      <c r="B18" s="132" t="s">
        <v>57</v>
      </c>
      <c r="C18" s="133">
        <f>C19+C20</f>
        <v>1851247</v>
      </c>
      <c r="D18" s="133">
        <f>D19+D20</f>
        <v>-2175427</v>
      </c>
      <c r="E18" s="133">
        <f>E19+E20</f>
        <v>4026674</v>
      </c>
      <c r="F18" s="133">
        <f>F19+F20</f>
        <v>3961320</v>
      </c>
    </row>
    <row r="19" spans="1:6" ht="18.75" customHeight="1">
      <c r="A19" s="134" t="s">
        <v>71</v>
      </c>
      <c r="B19" s="135" t="s">
        <v>72</v>
      </c>
      <c r="C19" s="133">
        <f>D19+E19</f>
        <v>1851247</v>
      </c>
      <c r="D19" s="136">
        <v>1785893</v>
      </c>
      <c r="E19" s="136">
        <v>65354</v>
      </c>
      <c r="F19" s="136"/>
    </row>
    <row r="20" spans="1:6" ht="66" customHeight="1">
      <c r="A20" s="134" t="s">
        <v>59</v>
      </c>
      <c r="B20" s="135" t="s">
        <v>60</v>
      </c>
      <c r="C20" s="136"/>
      <c r="D20" s="137">
        <v>-3961320</v>
      </c>
      <c r="E20" s="137">
        <v>3961320</v>
      </c>
      <c r="F20" s="137">
        <v>3961320</v>
      </c>
    </row>
    <row r="21" spans="1:6" ht="12.75">
      <c r="A21" s="2"/>
      <c r="B21" s="2"/>
      <c r="C21" s="2"/>
      <c r="D21" s="2"/>
      <c r="E21" s="2"/>
      <c r="F21" s="2"/>
    </row>
    <row r="22" spans="1:6" ht="18.75">
      <c r="A22" s="84" t="s">
        <v>27</v>
      </c>
      <c r="B22" s="84"/>
      <c r="C22" s="138"/>
      <c r="D22" s="138"/>
      <c r="E22" s="2"/>
      <c r="F22" s="139" t="s">
        <v>28</v>
      </c>
    </row>
  </sheetData>
  <sheetProtection/>
  <mergeCells count="10">
    <mergeCell ref="E1:F1"/>
    <mergeCell ref="E2:F2"/>
    <mergeCell ref="E4:F4"/>
    <mergeCell ref="A6:F6"/>
    <mergeCell ref="A9:E9"/>
    <mergeCell ref="A10:A11"/>
    <mergeCell ref="B10:B11"/>
    <mergeCell ref="C10:C11"/>
    <mergeCell ref="D10:D11"/>
    <mergeCell ref="E10:F10"/>
  </mergeCells>
  <printOptions/>
  <pageMargins left="0.75" right="0.75" top="0.17" bottom="0.52"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P43"/>
  <sheetViews>
    <sheetView showGridLines="0" showZeros="0" tabSelected="1" zoomScaleSheetLayoutView="90" zoomScalePageLayoutView="0" workbookViewId="0" topLeftCell="A28">
      <selection activeCell="H40" sqref="H40"/>
    </sheetView>
  </sheetViews>
  <sheetFormatPr defaultColWidth="9.16015625" defaultRowHeight="12.75"/>
  <cols>
    <col min="1" max="1" width="14.5" style="29" customWidth="1"/>
    <col min="2" max="2" width="6.83203125" style="14" customWidth="1"/>
    <col min="3" max="3" width="6.83203125" style="26" customWidth="1"/>
    <col min="4" max="4" width="40.66015625" style="82" customWidth="1"/>
    <col min="5" max="5" width="18.83203125" style="4" customWidth="1"/>
    <col min="6" max="6" width="17.83203125" style="4" customWidth="1"/>
    <col min="7" max="7" width="17.16015625" style="4" customWidth="1"/>
    <col min="8" max="8" width="13.16015625" style="4" customWidth="1"/>
    <col min="9" max="9" width="9.5" style="4" customWidth="1"/>
    <col min="10" max="11" width="13.66015625" style="4" customWidth="1"/>
    <col min="12" max="12" width="13" style="4" customWidth="1"/>
    <col min="13" max="13" width="10.5" style="4" customWidth="1"/>
    <col min="14" max="14" width="10.83203125" style="4" customWidth="1"/>
    <col min="15" max="15" width="13.16015625" style="4" customWidth="1"/>
    <col min="16" max="16" width="14.66015625" style="4" customWidth="1"/>
    <col min="17" max="16384" width="9.16015625" style="3" customWidth="1"/>
  </cols>
  <sheetData>
    <row r="1" spans="1:16" ht="42.75" customHeight="1">
      <c r="A1" s="28"/>
      <c r="D1" s="86"/>
      <c r="E1" s="1"/>
      <c r="F1" s="1"/>
      <c r="G1" s="1"/>
      <c r="H1" s="1"/>
      <c r="I1" s="1"/>
      <c r="J1" s="1"/>
      <c r="K1" s="1"/>
      <c r="L1" s="1"/>
      <c r="M1" s="1"/>
      <c r="N1" s="292" t="s">
        <v>98</v>
      </c>
      <c r="O1" s="333"/>
      <c r="P1" s="333"/>
    </row>
    <row r="2" spans="1:16" ht="15.75" customHeight="1">
      <c r="A2" s="28"/>
      <c r="D2" s="86"/>
      <c r="E2" s="1"/>
      <c r="F2" s="1"/>
      <c r="G2" s="1"/>
      <c r="H2" s="1"/>
      <c r="I2" s="1"/>
      <c r="J2" s="1"/>
      <c r="K2" s="1"/>
      <c r="L2" s="1"/>
      <c r="M2" s="1"/>
      <c r="N2" s="333"/>
      <c r="O2" s="333"/>
      <c r="P2" s="333"/>
    </row>
    <row r="3" spans="1:16" ht="52.5" customHeight="1">
      <c r="A3" s="344" t="s">
        <v>97</v>
      </c>
      <c r="B3" s="344"/>
      <c r="C3" s="344"/>
      <c r="D3" s="344"/>
      <c r="E3" s="344"/>
      <c r="F3" s="344"/>
      <c r="G3" s="344"/>
      <c r="H3" s="344"/>
      <c r="I3" s="344"/>
      <c r="J3" s="344"/>
      <c r="K3" s="344"/>
      <c r="L3" s="344"/>
      <c r="M3" s="344"/>
      <c r="N3" s="344"/>
      <c r="O3" s="344"/>
      <c r="P3" s="344"/>
    </row>
    <row r="4" spans="1:16" ht="21" customHeight="1">
      <c r="A4" s="171"/>
      <c r="B4" s="171"/>
      <c r="C4" s="171"/>
      <c r="D4" s="174" t="s">
        <v>99</v>
      </c>
      <c r="E4" s="171"/>
      <c r="F4" s="171"/>
      <c r="G4" s="171"/>
      <c r="H4" s="171"/>
      <c r="I4" s="171"/>
      <c r="J4" s="171"/>
      <c r="K4" s="171"/>
      <c r="L4" s="171"/>
      <c r="M4" s="171"/>
      <c r="N4" s="171"/>
      <c r="O4" s="171"/>
      <c r="P4" s="171"/>
    </row>
    <row r="5" spans="1:16" ht="13.5" customHeight="1">
      <c r="A5" s="171"/>
      <c r="B5" s="171"/>
      <c r="C5" s="171"/>
      <c r="D5" s="140" t="s">
        <v>100</v>
      </c>
      <c r="E5" s="171"/>
      <c r="F5" s="171"/>
      <c r="G5" s="171"/>
      <c r="H5" s="171"/>
      <c r="I5" s="171"/>
      <c r="J5" s="171"/>
      <c r="K5" s="171"/>
      <c r="L5" s="171"/>
      <c r="M5" s="171"/>
      <c r="N5" s="171"/>
      <c r="O5" s="171"/>
      <c r="P5" s="171"/>
    </row>
    <row r="6" spans="2:16" ht="12.75" customHeight="1">
      <c r="B6" s="15"/>
      <c r="C6" s="25"/>
      <c r="D6" s="85"/>
      <c r="E6" s="5"/>
      <c r="F6" s="5"/>
      <c r="G6" s="8"/>
      <c r="H6" s="5"/>
      <c r="I6" s="5"/>
      <c r="J6" s="6"/>
      <c r="K6" s="6"/>
      <c r="L6" s="7"/>
      <c r="M6" s="7"/>
      <c r="N6" s="7"/>
      <c r="O6" s="7"/>
      <c r="P6" s="31" t="s">
        <v>24</v>
      </c>
    </row>
    <row r="7" spans="1:16" s="20" customFormat="1" ht="15" customHeight="1">
      <c r="A7" s="297" t="s">
        <v>30</v>
      </c>
      <c r="B7" s="343" t="s">
        <v>31</v>
      </c>
      <c r="C7" s="346" t="s">
        <v>29</v>
      </c>
      <c r="D7" s="289" t="s">
        <v>32</v>
      </c>
      <c r="E7" s="286" t="s">
        <v>11</v>
      </c>
      <c r="F7" s="286"/>
      <c r="G7" s="286"/>
      <c r="H7" s="286"/>
      <c r="I7" s="286"/>
      <c r="J7" s="347" t="s">
        <v>12</v>
      </c>
      <c r="K7" s="348"/>
      <c r="L7" s="348"/>
      <c r="M7" s="348"/>
      <c r="N7" s="348"/>
      <c r="O7" s="348"/>
      <c r="P7" s="286" t="s">
        <v>13</v>
      </c>
    </row>
    <row r="8" spans="1:16" s="20" customFormat="1" ht="13.5" customHeight="1">
      <c r="A8" s="300"/>
      <c r="B8" s="343"/>
      <c r="C8" s="346"/>
      <c r="D8" s="295"/>
      <c r="E8" s="287" t="s">
        <v>75</v>
      </c>
      <c r="F8" s="342" t="s">
        <v>15</v>
      </c>
      <c r="G8" s="287" t="s">
        <v>16</v>
      </c>
      <c r="H8" s="287"/>
      <c r="I8" s="342" t="s">
        <v>17</v>
      </c>
      <c r="J8" s="287" t="s">
        <v>75</v>
      </c>
      <c r="K8" s="345" t="s">
        <v>74</v>
      </c>
      <c r="L8" s="342" t="s">
        <v>15</v>
      </c>
      <c r="M8" s="287" t="s">
        <v>16</v>
      </c>
      <c r="N8" s="287"/>
      <c r="O8" s="342" t="s">
        <v>17</v>
      </c>
      <c r="P8" s="286"/>
    </row>
    <row r="9" spans="1:16" s="20" customFormat="1" ht="20.25" customHeight="1">
      <c r="A9" s="300"/>
      <c r="B9" s="343"/>
      <c r="C9" s="346"/>
      <c r="D9" s="295"/>
      <c r="E9" s="287"/>
      <c r="F9" s="342"/>
      <c r="G9" s="287" t="s">
        <v>18</v>
      </c>
      <c r="H9" s="287" t="s">
        <v>20</v>
      </c>
      <c r="I9" s="342"/>
      <c r="J9" s="287"/>
      <c r="K9" s="295"/>
      <c r="L9" s="342"/>
      <c r="M9" s="287" t="s">
        <v>18</v>
      </c>
      <c r="N9" s="287" t="s">
        <v>20</v>
      </c>
      <c r="O9" s="342"/>
      <c r="P9" s="286"/>
    </row>
    <row r="10" spans="1:16" s="20" customFormat="1" ht="83.25" customHeight="1">
      <c r="A10" s="301"/>
      <c r="B10" s="343"/>
      <c r="C10" s="346"/>
      <c r="D10" s="296"/>
      <c r="E10" s="287"/>
      <c r="F10" s="342"/>
      <c r="G10" s="287"/>
      <c r="H10" s="287"/>
      <c r="I10" s="342"/>
      <c r="J10" s="287"/>
      <c r="K10" s="296"/>
      <c r="L10" s="342"/>
      <c r="M10" s="287"/>
      <c r="N10" s="287"/>
      <c r="O10" s="342"/>
      <c r="P10" s="286"/>
    </row>
    <row r="11" spans="1:16" s="20" customFormat="1" ht="37.5" customHeight="1">
      <c r="A11" s="120" t="s">
        <v>48</v>
      </c>
      <c r="B11" s="69" t="s">
        <v>47</v>
      </c>
      <c r="C11" s="77"/>
      <c r="D11" s="163" t="s">
        <v>84</v>
      </c>
      <c r="E11" s="70">
        <v>32077217</v>
      </c>
      <c r="F11" s="70">
        <v>32077217</v>
      </c>
      <c r="G11" s="70">
        <v>669180</v>
      </c>
      <c r="H11" s="70"/>
      <c r="I11" s="70"/>
      <c r="J11" s="70">
        <v>9411243</v>
      </c>
      <c r="K11" s="70">
        <v>9411243</v>
      </c>
      <c r="L11" s="70"/>
      <c r="M11" s="70"/>
      <c r="N11" s="70"/>
      <c r="O11" s="70">
        <v>9411243</v>
      </c>
      <c r="P11" s="95">
        <f aca="true" t="shared" si="0" ref="P11:P39">E11+J11</f>
        <v>41488460</v>
      </c>
    </row>
    <row r="12" spans="1:16" s="20" customFormat="1" ht="36" customHeight="1">
      <c r="A12" s="120" t="s">
        <v>49</v>
      </c>
      <c r="B12" s="69" t="s">
        <v>47</v>
      </c>
      <c r="C12" s="77"/>
      <c r="D12" s="163" t="s">
        <v>85</v>
      </c>
      <c r="E12" s="70">
        <v>32077217</v>
      </c>
      <c r="F12" s="70">
        <v>32077217</v>
      </c>
      <c r="G12" s="70">
        <v>669180</v>
      </c>
      <c r="H12" s="70"/>
      <c r="I12" s="70"/>
      <c r="J12" s="70">
        <v>9411243</v>
      </c>
      <c r="K12" s="70">
        <v>9411243</v>
      </c>
      <c r="L12" s="70"/>
      <c r="M12" s="70"/>
      <c r="N12" s="70"/>
      <c r="O12" s="70">
        <v>9411243</v>
      </c>
      <c r="P12" s="95">
        <f t="shared" si="0"/>
        <v>41488460</v>
      </c>
    </row>
    <row r="13" spans="1:16" s="20" customFormat="1" ht="36" customHeight="1">
      <c r="A13" s="281" t="s">
        <v>168</v>
      </c>
      <c r="B13" s="260" t="s">
        <v>169</v>
      </c>
      <c r="C13" s="124" t="s">
        <v>170</v>
      </c>
      <c r="D13" s="89" t="s">
        <v>171</v>
      </c>
      <c r="E13" s="90">
        <v>23938917</v>
      </c>
      <c r="F13" s="90">
        <v>23938917</v>
      </c>
      <c r="G13" s="90"/>
      <c r="H13" s="90"/>
      <c r="I13" s="90"/>
      <c r="J13" s="90">
        <v>1100243</v>
      </c>
      <c r="K13" s="90">
        <v>1100243</v>
      </c>
      <c r="L13" s="90"/>
      <c r="M13" s="90"/>
      <c r="N13" s="90"/>
      <c r="O13" s="90">
        <v>1100243</v>
      </c>
      <c r="P13" s="90">
        <f t="shared" si="0"/>
        <v>25039160</v>
      </c>
    </row>
    <row r="14" spans="1:16" s="20" customFormat="1" ht="30.75" customHeight="1">
      <c r="A14" s="281"/>
      <c r="B14" s="260"/>
      <c r="C14" s="124"/>
      <c r="D14" s="208" t="s">
        <v>214</v>
      </c>
      <c r="E14" s="222">
        <v>14555157</v>
      </c>
      <c r="F14" s="222">
        <v>14555157</v>
      </c>
      <c r="G14" s="222"/>
      <c r="H14" s="222"/>
      <c r="I14" s="222"/>
      <c r="J14" s="222">
        <v>1100243</v>
      </c>
      <c r="K14" s="222">
        <v>1100243</v>
      </c>
      <c r="L14" s="222"/>
      <c r="M14" s="222"/>
      <c r="N14" s="222"/>
      <c r="O14" s="222">
        <v>1100243</v>
      </c>
      <c r="P14" s="222">
        <f t="shared" si="0"/>
        <v>15655400</v>
      </c>
    </row>
    <row r="15" spans="1:16" s="20" customFormat="1" ht="66.75" customHeight="1">
      <c r="A15" s="122" t="s">
        <v>215</v>
      </c>
      <c r="B15" s="124" t="s">
        <v>216</v>
      </c>
      <c r="C15" s="122" t="s">
        <v>217</v>
      </c>
      <c r="D15" s="89" t="s">
        <v>218</v>
      </c>
      <c r="E15" s="90">
        <v>1920000</v>
      </c>
      <c r="F15" s="90">
        <v>1920000</v>
      </c>
      <c r="G15" s="222"/>
      <c r="H15" s="222"/>
      <c r="I15" s="222"/>
      <c r="J15" s="222"/>
      <c r="K15" s="222"/>
      <c r="L15" s="222"/>
      <c r="M15" s="222"/>
      <c r="N15" s="222"/>
      <c r="O15" s="222"/>
      <c r="P15" s="90">
        <f t="shared" si="0"/>
        <v>1920000</v>
      </c>
    </row>
    <row r="16" spans="1:16" s="20" customFormat="1" ht="31.5">
      <c r="A16" s="128" t="s">
        <v>187</v>
      </c>
      <c r="B16" s="100">
        <v>2145</v>
      </c>
      <c r="C16" s="269" t="s">
        <v>66</v>
      </c>
      <c r="D16" s="99" t="s">
        <v>188</v>
      </c>
      <c r="E16" s="90">
        <v>300000</v>
      </c>
      <c r="F16" s="90">
        <v>300000</v>
      </c>
      <c r="G16" s="90"/>
      <c r="H16" s="90"/>
      <c r="I16" s="90"/>
      <c r="J16" s="90"/>
      <c r="K16" s="90"/>
      <c r="L16" s="90"/>
      <c r="M16" s="90"/>
      <c r="N16" s="90"/>
      <c r="O16" s="90"/>
      <c r="P16" s="90">
        <f t="shared" si="0"/>
        <v>300000</v>
      </c>
    </row>
    <row r="17" spans="1:16" s="20" customFormat="1" ht="31.5">
      <c r="A17" s="128" t="s">
        <v>103</v>
      </c>
      <c r="B17" s="100">
        <v>2152</v>
      </c>
      <c r="C17" s="128" t="s">
        <v>66</v>
      </c>
      <c r="D17" s="99" t="s">
        <v>73</v>
      </c>
      <c r="E17" s="90">
        <v>828000</v>
      </c>
      <c r="F17" s="90">
        <v>828000</v>
      </c>
      <c r="G17" s="90"/>
      <c r="H17" s="70"/>
      <c r="I17" s="70"/>
      <c r="J17" s="90">
        <v>1210000</v>
      </c>
      <c r="K17" s="90">
        <v>1210000</v>
      </c>
      <c r="L17" s="90"/>
      <c r="M17" s="90"/>
      <c r="N17" s="90"/>
      <c r="O17" s="90">
        <v>1210000</v>
      </c>
      <c r="P17" s="90">
        <f t="shared" si="0"/>
        <v>2038000</v>
      </c>
    </row>
    <row r="18" spans="1:16" s="20" customFormat="1" ht="31.5">
      <c r="A18" s="128" t="s">
        <v>194</v>
      </c>
      <c r="B18" s="100">
        <v>7610</v>
      </c>
      <c r="C18" s="128" t="s">
        <v>195</v>
      </c>
      <c r="D18" s="99" t="s">
        <v>196</v>
      </c>
      <c r="E18" s="90">
        <v>376600</v>
      </c>
      <c r="F18" s="90">
        <v>376600</v>
      </c>
      <c r="G18" s="90"/>
      <c r="H18" s="70"/>
      <c r="I18" s="70"/>
      <c r="J18" s="199"/>
      <c r="K18" s="200"/>
      <c r="L18" s="198"/>
      <c r="M18" s="197"/>
      <c r="N18" s="197"/>
      <c r="O18" s="199"/>
      <c r="P18" s="90">
        <f t="shared" si="0"/>
        <v>376600</v>
      </c>
    </row>
    <row r="19" spans="1:16" s="20" customFormat="1" ht="47.25">
      <c r="A19" s="186" t="s">
        <v>110</v>
      </c>
      <c r="B19" s="186" t="s">
        <v>111</v>
      </c>
      <c r="C19" s="201"/>
      <c r="D19" s="163" t="s">
        <v>112</v>
      </c>
      <c r="E19" s="95">
        <v>456962092</v>
      </c>
      <c r="F19" s="95">
        <v>456962092</v>
      </c>
      <c r="G19" s="95">
        <v>343771085</v>
      </c>
      <c r="H19" s="95">
        <v>18327599</v>
      </c>
      <c r="I19" s="95"/>
      <c r="J19" s="95">
        <v>16140883</v>
      </c>
      <c r="K19" s="95">
        <v>5979283</v>
      </c>
      <c r="L19" s="95">
        <v>10161600</v>
      </c>
      <c r="M19" s="95"/>
      <c r="N19" s="95"/>
      <c r="O19" s="95">
        <v>5979283</v>
      </c>
      <c r="P19" s="95">
        <f t="shared" si="0"/>
        <v>473102975</v>
      </c>
    </row>
    <row r="20" spans="1:16" s="20" customFormat="1" ht="47.25">
      <c r="A20" s="186" t="s">
        <v>113</v>
      </c>
      <c r="B20" s="186" t="s">
        <v>111</v>
      </c>
      <c r="C20" s="201"/>
      <c r="D20" s="163" t="s">
        <v>114</v>
      </c>
      <c r="E20" s="95">
        <v>456962092</v>
      </c>
      <c r="F20" s="95">
        <v>456962092</v>
      </c>
      <c r="G20" s="95">
        <v>343771085</v>
      </c>
      <c r="H20" s="95">
        <v>18327599</v>
      </c>
      <c r="I20" s="95"/>
      <c r="J20" s="95">
        <v>16140883</v>
      </c>
      <c r="K20" s="95">
        <v>5979283</v>
      </c>
      <c r="L20" s="95">
        <v>10161600</v>
      </c>
      <c r="M20" s="95"/>
      <c r="N20" s="95"/>
      <c r="O20" s="95">
        <v>5979283</v>
      </c>
      <c r="P20" s="95">
        <f t="shared" si="0"/>
        <v>473102975</v>
      </c>
    </row>
    <row r="21" spans="1:16" s="20" customFormat="1" ht="15.75">
      <c r="A21" s="122" t="s">
        <v>120</v>
      </c>
      <c r="B21" s="122" t="s">
        <v>121</v>
      </c>
      <c r="C21" s="122" t="s">
        <v>122</v>
      </c>
      <c r="D21" s="89" t="s">
        <v>123</v>
      </c>
      <c r="E21" s="90">
        <v>83648898</v>
      </c>
      <c r="F21" s="90">
        <v>83648898</v>
      </c>
      <c r="G21" s="90">
        <v>60000000</v>
      </c>
      <c r="H21" s="90">
        <v>5514000</v>
      </c>
      <c r="I21" s="70"/>
      <c r="J21" s="90">
        <v>9905138</v>
      </c>
      <c r="K21" s="90">
        <v>305138</v>
      </c>
      <c r="L21" s="90">
        <v>9600000</v>
      </c>
      <c r="M21" s="90"/>
      <c r="N21" s="90"/>
      <c r="O21" s="90">
        <v>305138</v>
      </c>
      <c r="P21" s="90">
        <f t="shared" si="0"/>
        <v>93554036</v>
      </c>
    </row>
    <row r="22" spans="1:16" s="20" customFormat="1" ht="78.75">
      <c r="A22" s="124" t="s">
        <v>115</v>
      </c>
      <c r="B22" s="122" t="s">
        <v>116</v>
      </c>
      <c r="C22" s="124" t="s">
        <v>136</v>
      </c>
      <c r="D22" s="89" t="s">
        <v>118</v>
      </c>
      <c r="E22" s="90">
        <v>353727094</v>
      </c>
      <c r="F22" s="90">
        <v>353727094</v>
      </c>
      <c r="G22" s="90">
        <v>269231885</v>
      </c>
      <c r="H22" s="90">
        <v>12225599</v>
      </c>
      <c r="I22" s="70"/>
      <c r="J22" s="90">
        <v>6235745</v>
      </c>
      <c r="K22" s="90">
        <v>5674145</v>
      </c>
      <c r="L22" s="90">
        <v>561600</v>
      </c>
      <c r="M22" s="90"/>
      <c r="N22" s="90"/>
      <c r="O22" s="90">
        <v>5674145</v>
      </c>
      <c r="P22" s="90">
        <f t="shared" si="0"/>
        <v>359962839</v>
      </c>
    </row>
    <row r="23" spans="1:16" s="20" customFormat="1" ht="98.25" customHeight="1">
      <c r="A23" s="124"/>
      <c r="B23" s="122"/>
      <c r="C23" s="124"/>
      <c r="D23" s="208" t="s">
        <v>146</v>
      </c>
      <c r="E23" s="117">
        <v>1759380</v>
      </c>
      <c r="F23" s="123">
        <v>1759380</v>
      </c>
      <c r="G23" s="123"/>
      <c r="H23" s="123"/>
      <c r="I23" s="123"/>
      <c r="J23" s="123">
        <v>1672420</v>
      </c>
      <c r="K23" s="123">
        <v>1672420</v>
      </c>
      <c r="L23" s="123"/>
      <c r="M23" s="123"/>
      <c r="N23" s="123"/>
      <c r="O23" s="123">
        <v>1672420</v>
      </c>
      <c r="P23" s="222">
        <f t="shared" si="0"/>
        <v>3431800</v>
      </c>
    </row>
    <row r="24" spans="1:16" s="20" customFormat="1" ht="84.75" customHeight="1">
      <c r="A24" s="124"/>
      <c r="B24" s="122"/>
      <c r="C24" s="124"/>
      <c r="D24" s="208" t="s">
        <v>147</v>
      </c>
      <c r="E24" s="117">
        <v>195487</v>
      </c>
      <c r="F24" s="123">
        <v>195487</v>
      </c>
      <c r="G24" s="123"/>
      <c r="H24" s="123"/>
      <c r="I24" s="123"/>
      <c r="J24" s="123">
        <v>185825</v>
      </c>
      <c r="K24" s="123">
        <v>185825</v>
      </c>
      <c r="L24" s="123"/>
      <c r="M24" s="123"/>
      <c r="N24" s="123"/>
      <c r="O24" s="123">
        <v>185825</v>
      </c>
      <c r="P24" s="222">
        <f t="shared" si="0"/>
        <v>381312</v>
      </c>
    </row>
    <row r="25" spans="1:16" s="20" customFormat="1" ht="66" customHeight="1">
      <c r="A25" s="186" t="s">
        <v>219</v>
      </c>
      <c r="B25" s="359" t="s">
        <v>220</v>
      </c>
      <c r="C25" s="201"/>
      <c r="D25" s="163" t="s">
        <v>221</v>
      </c>
      <c r="E25" s="93">
        <v>4108500</v>
      </c>
      <c r="F25" s="127">
        <v>4108500</v>
      </c>
      <c r="G25" s="127">
        <v>2737500</v>
      </c>
      <c r="H25" s="127">
        <v>157900</v>
      </c>
      <c r="I25" s="123"/>
      <c r="J25" s="123"/>
      <c r="K25" s="123"/>
      <c r="L25" s="123"/>
      <c r="M25" s="123"/>
      <c r="N25" s="123"/>
      <c r="O25" s="123"/>
      <c r="P25" s="95">
        <f t="shared" si="0"/>
        <v>4108500</v>
      </c>
    </row>
    <row r="26" spans="1:16" s="20" customFormat="1" ht="67.5" customHeight="1">
      <c r="A26" s="186" t="s">
        <v>222</v>
      </c>
      <c r="B26" s="359" t="s">
        <v>220</v>
      </c>
      <c r="C26" s="201"/>
      <c r="D26" s="163" t="s">
        <v>223</v>
      </c>
      <c r="E26" s="93">
        <v>4108500</v>
      </c>
      <c r="F26" s="127">
        <v>4108500</v>
      </c>
      <c r="G26" s="127">
        <v>2737500</v>
      </c>
      <c r="H26" s="127">
        <v>157900</v>
      </c>
      <c r="I26" s="123"/>
      <c r="J26" s="123"/>
      <c r="K26" s="123"/>
      <c r="L26" s="123"/>
      <c r="M26" s="123"/>
      <c r="N26" s="123"/>
      <c r="O26" s="123"/>
      <c r="P26" s="95">
        <f t="shared" si="0"/>
        <v>4108500</v>
      </c>
    </row>
    <row r="27" spans="1:16" s="20" customFormat="1" ht="35.25" customHeight="1">
      <c r="A27" s="128" t="s">
        <v>224</v>
      </c>
      <c r="B27" s="100">
        <v>3242</v>
      </c>
      <c r="C27" s="269" t="s">
        <v>225</v>
      </c>
      <c r="D27" s="99" t="s">
        <v>226</v>
      </c>
      <c r="E27" s="92">
        <v>334000</v>
      </c>
      <c r="F27" s="125">
        <v>334000</v>
      </c>
      <c r="G27" s="123"/>
      <c r="H27" s="123"/>
      <c r="I27" s="123"/>
      <c r="J27" s="123"/>
      <c r="K27" s="123"/>
      <c r="L27" s="123"/>
      <c r="M27" s="123"/>
      <c r="N27" s="123"/>
      <c r="O27" s="123"/>
      <c r="P27" s="90">
        <f t="shared" si="0"/>
        <v>334000</v>
      </c>
    </row>
    <row r="28" spans="1:16" s="20" customFormat="1" ht="63">
      <c r="A28" s="119" t="s">
        <v>45</v>
      </c>
      <c r="B28" s="75">
        <v>10</v>
      </c>
      <c r="C28" s="79"/>
      <c r="D28" s="164" t="s">
        <v>86</v>
      </c>
      <c r="E28" s="95">
        <v>33978200</v>
      </c>
      <c r="F28" s="95">
        <v>33978200</v>
      </c>
      <c r="G28" s="95">
        <v>24741500</v>
      </c>
      <c r="H28" s="95">
        <v>2320000</v>
      </c>
      <c r="I28" s="95"/>
      <c r="J28" s="95">
        <v>970000</v>
      </c>
      <c r="K28" s="95">
        <v>70000</v>
      </c>
      <c r="L28" s="95">
        <v>900000</v>
      </c>
      <c r="M28" s="95">
        <v>600000</v>
      </c>
      <c r="N28" s="95">
        <v>60000</v>
      </c>
      <c r="O28" s="95">
        <v>70000</v>
      </c>
      <c r="P28" s="95">
        <f t="shared" si="0"/>
        <v>34948200</v>
      </c>
    </row>
    <row r="29" spans="1:16" s="20" customFormat="1" ht="63">
      <c r="A29" s="119" t="s">
        <v>46</v>
      </c>
      <c r="B29" s="75">
        <v>10</v>
      </c>
      <c r="C29" s="79"/>
      <c r="D29" s="164" t="s">
        <v>87</v>
      </c>
      <c r="E29" s="95">
        <v>33978200</v>
      </c>
      <c r="F29" s="95">
        <v>33978200</v>
      </c>
      <c r="G29" s="95">
        <v>24741500</v>
      </c>
      <c r="H29" s="95">
        <v>2320000</v>
      </c>
      <c r="I29" s="95"/>
      <c r="J29" s="95">
        <v>970000</v>
      </c>
      <c r="K29" s="95">
        <v>70000</v>
      </c>
      <c r="L29" s="95">
        <v>900000</v>
      </c>
      <c r="M29" s="95">
        <v>600000</v>
      </c>
      <c r="N29" s="95">
        <v>60000</v>
      </c>
      <c r="O29" s="95">
        <v>70000</v>
      </c>
      <c r="P29" s="95">
        <f t="shared" si="0"/>
        <v>34948200</v>
      </c>
    </row>
    <row r="30" spans="1:16" s="20" customFormat="1" ht="31.5">
      <c r="A30" s="209" t="s">
        <v>165</v>
      </c>
      <c r="B30" s="37">
        <v>1100</v>
      </c>
      <c r="C30" s="252" t="s">
        <v>166</v>
      </c>
      <c r="D30" s="207" t="s">
        <v>167</v>
      </c>
      <c r="E30" s="90">
        <v>18466200</v>
      </c>
      <c r="F30" s="90">
        <v>18466200</v>
      </c>
      <c r="G30" s="90">
        <v>14405100</v>
      </c>
      <c r="H30" s="90">
        <v>500900</v>
      </c>
      <c r="I30" s="90"/>
      <c r="J30" s="90">
        <v>900000</v>
      </c>
      <c r="K30" s="90"/>
      <c r="L30" s="90">
        <v>900000</v>
      </c>
      <c r="M30" s="90">
        <v>600000</v>
      </c>
      <c r="N30" s="90">
        <v>60000</v>
      </c>
      <c r="O30" s="95"/>
      <c r="P30" s="90">
        <f t="shared" si="0"/>
        <v>19366200</v>
      </c>
    </row>
    <row r="31" spans="1:16" s="20" customFormat="1" ht="15.75">
      <c r="A31" s="128" t="s">
        <v>143</v>
      </c>
      <c r="B31" s="100">
        <v>4030</v>
      </c>
      <c r="C31" s="128" t="s">
        <v>144</v>
      </c>
      <c r="D31" s="207" t="s">
        <v>145</v>
      </c>
      <c r="E31" s="90">
        <v>5341900</v>
      </c>
      <c r="F31" s="90">
        <v>5341900</v>
      </c>
      <c r="G31" s="90">
        <v>3879200</v>
      </c>
      <c r="H31" s="90">
        <v>347800</v>
      </c>
      <c r="I31" s="95"/>
      <c r="J31" s="90">
        <v>10000</v>
      </c>
      <c r="K31" s="90">
        <v>10000</v>
      </c>
      <c r="L31" s="90"/>
      <c r="M31" s="90"/>
      <c r="N31" s="90"/>
      <c r="O31" s="90">
        <v>10000</v>
      </c>
      <c r="P31" s="90">
        <f t="shared" si="0"/>
        <v>5351900</v>
      </c>
    </row>
    <row r="32" spans="1:16" s="20" customFormat="1" ht="63">
      <c r="A32" s="128" t="s">
        <v>107</v>
      </c>
      <c r="B32" s="100">
        <v>4060</v>
      </c>
      <c r="C32" s="78" t="s">
        <v>108</v>
      </c>
      <c r="D32" s="196" t="s">
        <v>109</v>
      </c>
      <c r="E32" s="90">
        <v>8801800</v>
      </c>
      <c r="F32" s="90">
        <v>8801800</v>
      </c>
      <c r="G32" s="90">
        <v>5635600</v>
      </c>
      <c r="H32" s="90">
        <v>1471300</v>
      </c>
      <c r="I32" s="90"/>
      <c r="J32" s="90"/>
      <c r="K32" s="90"/>
      <c r="L32" s="90"/>
      <c r="M32" s="90"/>
      <c r="N32" s="90"/>
      <c r="O32" s="90"/>
      <c r="P32" s="90">
        <f t="shared" si="0"/>
        <v>8801800</v>
      </c>
    </row>
    <row r="33" spans="1:16" s="20" customFormat="1" ht="47.25">
      <c r="A33" s="119" t="s">
        <v>124</v>
      </c>
      <c r="B33" s="186" t="s">
        <v>125</v>
      </c>
      <c r="C33" s="206"/>
      <c r="D33" s="163" t="s">
        <v>126</v>
      </c>
      <c r="E33" s="95">
        <v>227700</v>
      </c>
      <c r="F33" s="95">
        <v>127700</v>
      </c>
      <c r="G33" s="95"/>
      <c r="H33" s="95"/>
      <c r="I33" s="95"/>
      <c r="J33" s="95">
        <v>755354</v>
      </c>
      <c r="K33" s="95">
        <v>270000</v>
      </c>
      <c r="L33" s="95">
        <v>485354</v>
      </c>
      <c r="M33" s="95"/>
      <c r="N33" s="95"/>
      <c r="O33" s="213">
        <v>270000</v>
      </c>
      <c r="P33" s="95">
        <f t="shared" si="0"/>
        <v>983054</v>
      </c>
    </row>
    <row r="34" spans="1:16" s="20" customFormat="1" ht="47.25">
      <c r="A34" s="119" t="s">
        <v>127</v>
      </c>
      <c r="B34" s="186" t="s">
        <v>125</v>
      </c>
      <c r="C34" s="206"/>
      <c r="D34" s="163" t="s">
        <v>128</v>
      </c>
      <c r="E34" s="95">
        <v>227700</v>
      </c>
      <c r="F34" s="95">
        <v>127700</v>
      </c>
      <c r="G34" s="95"/>
      <c r="H34" s="95"/>
      <c r="I34" s="95"/>
      <c r="J34" s="95">
        <v>755354</v>
      </c>
      <c r="K34" s="95">
        <v>270000</v>
      </c>
      <c r="L34" s="95">
        <v>485354</v>
      </c>
      <c r="M34" s="95"/>
      <c r="N34" s="95"/>
      <c r="O34" s="213">
        <v>270000</v>
      </c>
      <c r="P34" s="95">
        <f>E34+J34</f>
        <v>983054</v>
      </c>
    </row>
    <row r="35" spans="1:16" s="20" customFormat="1" ht="15.75">
      <c r="A35" s="122" t="s">
        <v>173</v>
      </c>
      <c r="B35" s="122" t="s">
        <v>174</v>
      </c>
      <c r="C35" s="122" t="s">
        <v>175</v>
      </c>
      <c r="D35" s="89" t="s">
        <v>176</v>
      </c>
      <c r="E35" s="90">
        <v>-100000</v>
      </c>
      <c r="F35" s="95"/>
      <c r="G35" s="95"/>
      <c r="H35" s="95"/>
      <c r="I35" s="95"/>
      <c r="J35" s="95"/>
      <c r="K35" s="95"/>
      <c r="L35" s="95"/>
      <c r="M35" s="95"/>
      <c r="N35" s="95"/>
      <c r="O35" s="213"/>
      <c r="P35" s="90">
        <f t="shared" si="0"/>
        <v>-100000</v>
      </c>
    </row>
    <row r="36" spans="1:16" s="20" customFormat="1" ht="31.5">
      <c r="A36" s="122" t="s">
        <v>177</v>
      </c>
      <c r="B36" s="122" t="s">
        <v>178</v>
      </c>
      <c r="C36" s="122" t="s">
        <v>175</v>
      </c>
      <c r="D36" s="89" t="s">
        <v>179</v>
      </c>
      <c r="E36" s="90">
        <v>100000</v>
      </c>
      <c r="F36" s="95"/>
      <c r="G36" s="95"/>
      <c r="H36" s="95"/>
      <c r="I36" s="95"/>
      <c r="J36" s="95"/>
      <c r="K36" s="95"/>
      <c r="L36" s="95"/>
      <c r="M36" s="95"/>
      <c r="N36" s="95"/>
      <c r="O36" s="213"/>
      <c r="P36" s="90">
        <f t="shared" si="0"/>
        <v>100000</v>
      </c>
    </row>
    <row r="37" spans="1:16" s="20" customFormat="1" ht="89.25">
      <c r="A37" s="185" t="s">
        <v>134</v>
      </c>
      <c r="B37" s="37">
        <v>9730</v>
      </c>
      <c r="C37" s="210" t="s">
        <v>131</v>
      </c>
      <c r="D37" s="211" t="s">
        <v>135</v>
      </c>
      <c r="E37" s="90">
        <v>30000</v>
      </c>
      <c r="F37" s="90">
        <v>30000</v>
      </c>
      <c r="G37" s="90"/>
      <c r="H37" s="90"/>
      <c r="I37" s="90"/>
      <c r="J37" s="90"/>
      <c r="K37" s="90"/>
      <c r="L37" s="90"/>
      <c r="M37" s="90"/>
      <c r="N37" s="90"/>
      <c r="O37" s="212"/>
      <c r="P37" s="90">
        <f t="shared" si="0"/>
        <v>30000</v>
      </c>
    </row>
    <row r="38" spans="1:16" s="20" customFormat="1" ht="31.5">
      <c r="A38" s="122" t="s">
        <v>129</v>
      </c>
      <c r="B38" s="122" t="s">
        <v>130</v>
      </c>
      <c r="C38" s="122" t="s">
        <v>131</v>
      </c>
      <c r="D38" s="89" t="s">
        <v>132</v>
      </c>
      <c r="E38" s="90">
        <v>18900</v>
      </c>
      <c r="F38" s="90">
        <v>18900</v>
      </c>
      <c r="G38" s="90"/>
      <c r="H38" s="90"/>
      <c r="I38" s="90"/>
      <c r="J38" s="90">
        <v>755354</v>
      </c>
      <c r="K38" s="90">
        <v>270000</v>
      </c>
      <c r="L38" s="90">
        <v>485354</v>
      </c>
      <c r="M38" s="90"/>
      <c r="N38" s="90"/>
      <c r="O38" s="212">
        <v>270000</v>
      </c>
      <c r="P38" s="90">
        <f t="shared" si="0"/>
        <v>774254</v>
      </c>
    </row>
    <row r="39" spans="1:16" s="20" customFormat="1" ht="15.75">
      <c r="A39" s="35"/>
      <c r="B39" s="36"/>
      <c r="C39" s="80"/>
      <c r="D39" s="68" t="s">
        <v>33</v>
      </c>
      <c r="E39" s="70">
        <v>532046609</v>
      </c>
      <c r="F39" s="70">
        <v>531946609</v>
      </c>
      <c r="G39" s="70">
        <v>375179265</v>
      </c>
      <c r="H39" s="70">
        <v>21420499</v>
      </c>
      <c r="I39" s="70"/>
      <c r="J39" s="70">
        <v>28289480</v>
      </c>
      <c r="K39" s="70">
        <v>16185526</v>
      </c>
      <c r="L39" s="70">
        <v>12103954</v>
      </c>
      <c r="M39" s="70">
        <v>600000</v>
      </c>
      <c r="N39" s="70">
        <v>60000</v>
      </c>
      <c r="O39" s="157">
        <v>16185526</v>
      </c>
      <c r="P39" s="95">
        <f t="shared" si="0"/>
        <v>560336089</v>
      </c>
    </row>
    <row r="40" spans="1:16" s="20" customFormat="1" ht="15.75">
      <c r="A40" s="30"/>
      <c r="B40" s="22"/>
      <c r="C40" s="27"/>
      <c r="D40" s="87"/>
      <c r="E40" s="62"/>
      <c r="F40" s="19"/>
      <c r="G40" s="19"/>
      <c r="H40" s="19"/>
      <c r="I40" s="19"/>
      <c r="J40" s="62"/>
      <c r="K40" s="62"/>
      <c r="L40" s="19"/>
      <c r="M40" s="19"/>
      <c r="N40" s="19"/>
      <c r="O40" s="19"/>
      <c r="P40" s="156"/>
    </row>
    <row r="41" spans="1:16" s="20" customFormat="1" ht="12.75">
      <c r="A41" s="30"/>
      <c r="B41" s="22"/>
      <c r="C41" s="27"/>
      <c r="D41" s="88"/>
      <c r="E41" s="62"/>
      <c r="F41" s="19"/>
      <c r="G41" s="19"/>
      <c r="H41" s="19"/>
      <c r="I41" s="19"/>
      <c r="J41" s="62"/>
      <c r="K41" s="62"/>
      <c r="L41" s="19"/>
      <c r="M41" s="19"/>
      <c r="N41" s="19"/>
      <c r="O41" s="19"/>
      <c r="P41" s="19"/>
    </row>
    <row r="42" spans="1:16" s="20" customFormat="1" ht="12.75">
      <c r="A42" s="30"/>
      <c r="B42" s="22"/>
      <c r="C42" s="27"/>
      <c r="D42" s="88"/>
      <c r="E42" s="62"/>
      <c r="F42" s="19"/>
      <c r="G42" s="19"/>
      <c r="H42" s="19"/>
      <c r="I42" s="19"/>
      <c r="J42" s="62"/>
      <c r="K42" s="62"/>
      <c r="L42" s="19"/>
      <c r="M42" s="19"/>
      <c r="N42" s="19"/>
      <c r="O42" s="19"/>
      <c r="P42" s="19"/>
    </row>
    <row r="43" spans="1:16" s="20" customFormat="1" ht="18.75">
      <c r="A43" s="30"/>
      <c r="B43" s="65"/>
      <c r="C43" s="81"/>
      <c r="D43" s="84" t="s">
        <v>27</v>
      </c>
      <c r="E43" s="73"/>
      <c r="F43" s="74"/>
      <c r="G43" s="74"/>
      <c r="H43" s="74"/>
      <c r="I43" s="74"/>
      <c r="J43" s="307" t="s">
        <v>28</v>
      </c>
      <c r="K43" s="307"/>
      <c r="L43" s="307"/>
      <c r="M43" s="19"/>
      <c r="N43" s="19"/>
      <c r="O43" s="19"/>
      <c r="P43" s="19"/>
    </row>
  </sheetData>
  <sheetProtection/>
  <mergeCells count="23">
    <mergeCell ref="J8:J10"/>
    <mergeCell ref="M8:N8"/>
    <mergeCell ref="L8:L10"/>
    <mergeCell ref="N1:P2"/>
    <mergeCell ref="J43:L43"/>
    <mergeCell ref="M9:M10"/>
    <mergeCell ref="J7:O7"/>
    <mergeCell ref="I8:I10"/>
    <mergeCell ref="A3:P3"/>
    <mergeCell ref="H9:H10"/>
    <mergeCell ref="K8:K10"/>
    <mergeCell ref="E7:I7"/>
    <mergeCell ref="A7:A10"/>
    <mergeCell ref="N9:N10"/>
    <mergeCell ref="O8:O10"/>
    <mergeCell ref="P7:P10"/>
    <mergeCell ref="C7:C10"/>
    <mergeCell ref="D7:D10"/>
    <mergeCell ref="E8:E10"/>
    <mergeCell ref="F8:F10"/>
    <mergeCell ref="G9:G10"/>
    <mergeCell ref="B7:B10"/>
    <mergeCell ref="G8:H8"/>
  </mergeCells>
  <printOptions horizontalCentered="1"/>
  <pageMargins left="0.2" right="0.2" top="0.7874015748031497" bottom="0.5905511811023623" header="0.5118110236220472" footer="0.31496062992125984"/>
  <pageSetup fitToHeight="0" horizontalDpi="300" verticalDpi="300" orientation="landscape" paperSize="9" scale="61"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dimension ref="A1:J23"/>
  <sheetViews>
    <sheetView showZeros="0" zoomScale="75" zoomScaleNormal="75" zoomScaleSheetLayoutView="100" zoomScalePageLayoutView="0" workbookViewId="0" topLeftCell="A1">
      <pane xSplit="4" ySplit="8" topLeftCell="E15" activePane="bottomRight" state="frozen"/>
      <selection pane="topLeft" activeCell="A1" sqref="A1"/>
      <selection pane="topRight" activeCell="F1" sqref="F1"/>
      <selection pane="bottomLeft" activeCell="A5" sqref="A5"/>
      <selection pane="bottomRight" activeCell="H15" sqref="H15"/>
    </sheetView>
  </sheetViews>
  <sheetFormatPr defaultColWidth="9.16015625" defaultRowHeight="12.75"/>
  <cols>
    <col min="1" max="1" width="11.83203125" style="14" customWidth="1"/>
    <col min="2" max="2" width="7.33203125" style="14" customWidth="1"/>
    <col min="3" max="3" width="8.16015625" style="14" customWidth="1"/>
    <col min="4" max="4" width="39.33203125" style="82" customWidth="1"/>
    <col min="5" max="5" width="47.83203125" style="82" customWidth="1"/>
    <col min="6" max="6" width="18" style="82" customWidth="1"/>
    <col min="7" max="7" width="16.16015625" style="82" customWidth="1"/>
    <col min="8" max="8" width="16.5" style="4" customWidth="1"/>
    <col min="9" max="9" width="13.5" style="4" customWidth="1"/>
    <col min="10" max="10" width="12.83203125" style="4" customWidth="1"/>
    <col min="11" max="16384" width="9.16015625" style="3" customWidth="1"/>
  </cols>
  <sheetData>
    <row r="1" spans="5:10" ht="63" customHeight="1">
      <c r="E1" s="159"/>
      <c r="F1" s="161"/>
      <c r="H1" s="353" t="s">
        <v>102</v>
      </c>
      <c r="I1" s="353"/>
      <c r="J1" s="353"/>
    </row>
    <row r="2" spans="5:10" ht="24" customHeight="1">
      <c r="E2" s="160"/>
      <c r="H2" s="354"/>
      <c r="I2" s="354"/>
      <c r="J2" s="354"/>
    </row>
    <row r="3" spans="1:10" ht="44.25" customHeight="1">
      <c r="A3" s="355" t="s">
        <v>92</v>
      </c>
      <c r="B3" s="355"/>
      <c r="C3" s="355"/>
      <c r="D3" s="355"/>
      <c r="E3" s="355"/>
      <c r="F3" s="355"/>
      <c r="G3" s="355"/>
      <c r="H3" s="355"/>
      <c r="I3" s="355"/>
      <c r="J3" s="355"/>
    </row>
    <row r="4" spans="1:10" ht="17.25" customHeight="1">
      <c r="A4" s="172"/>
      <c r="B4" s="172"/>
      <c r="C4" s="172"/>
      <c r="D4" s="174" t="s">
        <v>99</v>
      </c>
      <c r="E4" s="172"/>
      <c r="F4" s="172"/>
      <c r="G4" s="172"/>
      <c r="H4" s="172"/>
      <c r="I4" s="172"/>
      <c r="J4" s="172"/>
    </row>
    <row r="5" spans="1:10" ht="12.75" customHeight="1">
      <c r="A5" s="172"/>
      <c r="B5" s="172"/>
      <c r="C5" s="172"/>
      <c r="D5" s="140" t="s">
        <v>100</v>
      </c>
      <c r="E5" s="172"/>
      <c r="F5" s="172"/>
      <c r="G5" s="172"/>
      <c r="H5" s="172"/>
      <c r="I5" s="172"/>
      <c r="J5" s="172"/>
    </row>
    <row r="6" spans="1:10" ht="18.75">
      <c r="A6" s="151"/>
      <c r="B6" s="152"/>
      <c r="C6" s="152"/>
      <c r="D6" s="83"/>
      <c r="E6" s="83"/>
      <c r="F6" s="83"/>
      <c r="G6" s="83"/>
      <c r="H6" s="16"/>
      <c r="I6" s="17"/>
      <c r="J6" s="158" t="s">
        <v>24</v>
      </c>
    </row>
    <row r="7" spans="1:10" ht="12.75">
      <c r="A7" s="349" t="s">
        <v>30</v>
      </c>
      <c r="B7" s="289" t="s">
        <v>31</v>
      </c>
      <c r="C7" s="349" t="s">
        <v>29</v>
      </c>
      <c r="D7" s="349" t="s">
        <v>32</v>
      </c>
      <c r="E7" s="358" t="s">
        <v>81</v>
      </c>
      <c r="F7" s="349" t="s">
        <v>80</v>
      </c>
      <c r="G7" s="349" t="s">
        <v>75</v>
      </c>
      <c r="H7" s="349" t="s">
        <v>11</v>
      </c>
      <c r="I7" s="356" t="s">
        <v>12</v>
      </c>
      <c r="J7" s="357"/>
    </row>
    <row r="8" spans="1:10" ht="121.5" customHeight="1">
      <c r="A8" s="350"/>
      <c r="B8" s="350"/>
      <c r="C8" s="350"/>
      <c r="D8" s="351"/>
      <c r="E8" s="351"/>
      <c r="F8" s="350"/>
      <c r="G8" s="350"/>
      <c r="H8" s="350"/>
      <c r="I8" s="64" t="s">
        <v>79</v>
      </c>
      <c r="J8" s="64" t="s">
        <v>74</v>
      </c>
    </row>
    <row r="9" spans="1:10" ht="31.5">
      <c r="A9" s="69" t="s">
        <v>48</v>
      </c>
      <c r="B9" s="69" t="s">
        <v>47</v>
      </c>
      <c r="C9" s="66"/>
      <c r="D9" s="67" t="s">
        <v>25</v>
      </c>
      <c r="E9" s="76"/>
      <c r="F9" s="76"/>
      <c r="G9" s="155">
        <v>1528943</v>
      </c>
      <c r="H9" s="155">
        <v>408700</v>
      </c>
      <c r="I9" s="155">
        <v>1120243</v>
      </c>
      <c r="J9" s="155">
        <v>1120243</v>
      </c>
    </row>
    <row r="10" spans="1:10" ht="31.5">
      <c r="A10" s="96" t="s">
        <v>49</v>
      </c>
      <c r="B10" s="96" t="s">
        <v>47</v>
      </c>
      <c r="C10" s="97"/>
      <c r="D10" s="98" t="s">
        <v>19</v>
      </c>
      <c r="E10" s="76"/>
      <c r="F10" s="76"/>
      <c r="G10" s="153">
        <f>SUM(G11:G16)</f>
        <v>1840943</v>
      </c>
      <c r="H10" s="153">
        <f>SUM(H11:H16)</f>
        <v>720700</v>
      </c>
      <c r="I10" s="153">
        <f>SUM(I11:I16)</f>
        <v>1120243</v>
      </c>
      <c r="J10" s="153">
        <f>SUM(J11:J16)</f>
        <v>1120243</v>
      </c>
    </row>
    <row r="11" spans="1:10" ht="63">
      <c r="A11" s="259" t="s">
        <v>168</v>
      </c>
      <c r="B11" s="260" t="s">
        <v>169</v>
      </c>
      <c r="C11" s="124" t="s">
        <v>170</v>
      </c>
      <c r="D11" s="89" t="s">
        <v>171</v>
      </c>
      <c r="E11" s="148" t="s">
        <v>203</v>
      </c>
      <c r="F11" s="275" t="s">
        <v>204</v>
      </c>
      <c r="G11" s="215">
        <v>1100243</v>
      </c>
      <c r="H11" s="215"/>
      <c r="I11" s="278">
        <v>1100243</v>
      </c>
      <c r="J11" s="278">
        <v>1100243</v>
      </c>
    </row>
    <row r="12" spans="1:10" ht="110.25">
      <c r="A12" s="128" t="s">
        <v>187</v>
      </c>
      <c r="B12" s="100">
        <v>2145</v>
      </c>
      <c r="C12" s="269" t="s">
        <v>66</v>
      </c>
      <c r="D12" s="99" t="s">
        <v>188</v>
      </c>
      <c r="E12" s="148" t="s">
        <v>200</v>
      </c>
      <c r="F12" s="275" t="s">
        <v>202</v>
      </c>
      <c r="G12" s="215">
        <v>150000</v>
      </c>
      <c r="H12" s="215">
        <v>150000</v>
      </c>
      <c r="I12" s="276"/>
      <c r="J12" s="276"/>
    </row>
    <row r="13" spans="1:10" ht="94.5">
      <c r="A13" s="128" t="s">
        <v>103</v>
      </c>
      <c r="B13" s="100">
        <v>2152</v>
      </c>
      <c r="C13" s="128" t="s">
        <v>66</v>
      </c>
      <c r="D13" s="99" t="s">
        <v>73</v>
      </c>
      <c r="E13" s="148" t="s">
        <v>137</v>
      </c>
      <c r="F13" s="214" t="s">
        <v>138</v>
      </c>
      <c r="G13" s="215">
        <v>5000</v>
      </c>
      <c r="H13" s="215">
        <v>5000</v>
      </c>
      <c r="I13" s="216"/>
      <c r="J13" s="216"/>
    </row>
    <row r="14" spans="1:10" ht="110.25">
      <c r="A14" s="128" t="s">
        <v>103</v>
      </c>
      <c r="B14" s="100">
        <v>2152</v>
      </c>
      <c r="C14" s="128" t="s">
        <v>66</v>
      </c>
      <c r="D14" s="99" t="s">
        <v>73</v>
      </c>
      <c r="E14" s="148" t="s">
        <v>200</v>
      </c>
      <c r="F14" s="275" t="s">
        <v>201</v>
      </c>
      <c r="G14" s="215">
        <v>110000</v>
      </c>
      <c r="H14" s="215">
        <v>110000</v>
      </c>
      <c r="I14" s="216"/>
      <c r="J14" s="216"/>
    </row>
    <row r="15" spans="1:10" ht="63">
      <c r="A15" s="128" t="s">
        <v>103</v>
      </c>
      <c r="B15" s="100">
        <v>2152</v>
      </c>
      <c r="C15" s="128" t="s">
        <v>66</v>
      </c>
      <c r="D15" s="99" t="s">
        <v>73</v>
      </c>
      <c r="E15" s="148" t="s">
        <v>203</v>
      </c>
      <c r="F15" s="275" t="s">
        <v>204</v>
      </c>
      <c r="G15" s="215">
        <v>337000</v>
      </c>
      <c r="H15" s="215">
        <v>317000</v>
      </c>
      <c r="I15" s="277">
        <v>20000</v>
      </c>
      <c r="J15" s="277">
        <v>20000</v>
      </c>
    </row>
    <row r="16" spans="1:10" ht="48.75" customHeight="1">
      <c r="A16" s="128" t="s">
        <v>194</v>
      </c>
      <c r="B16" s="100">
        <v>7610</v>
      </c>
      <c r="C16" s="128" t="s">
        <v>195</v>
      </c>
      <c r="D16" s="99" t="s">
        <v>196</v>
      </c>
      <c r="E16" s="275" t="s">
        <v>205</v>
      </c>
      <c r="F16" s="274"/>
      <c r="G16" s="215">
        <v>138700</v>
      </c>
      <c r="H16" s="215">
        <v>138700</v>
      </c>
      <c r="I16" s="216"/>
      <c r="J16" s="216"/>
    </row>
    <row r="17" spans="1:10" ht="67.5" customHeight="1">
      <c r="A17" s="186" t="s">
        <v>219</v>
      </c>
      <c r="B17" s="359" t="s">
        <v>220</v>
      </c>
      <c r="C17" s="201"/>
      <c r="D17" s="163" t="s">
        <v>221</v>
      </c>
      <c r="E17" s="361"/>
      <c r="F17" s="274"/>
      <c r="G17" s="364">
        <v>80000</v>
      </c>
      <c r="H17" s="364">
        <v>80000</v>
      </c>
      <c r="I17" s="216"/>
      <c r="J17" s="216"/>
    </row>
    <row r="18" spans="1:10" ht="69.75" customHeight="1">
      <c r="A18" s="186" t="s">
        <v>222</v>
      </c>
      <c r="B18" s="359" t="s">
        <v>220</v>
      </c>
      <c r="C18" s="201"/>
      <c r="D18" s="163" t="s">
        <v>223</v>
      </c>
      <c r="E18" s="361"/>
      <c r="F18" s="274"/>
      <c r="G18" s="364">
        <v>80000</v>
      </c>
      <c r="H18" s="364">
        <v>80000</v>
      </c>
      <c r="I18" s="216"/>
      <c r="J18" s="216"/>
    </row>
    <row r="19" spans="1:10" ht="48.75" customHeight="1">
      <c r="A19" s="128" t="s">
        <v>224</v>
      </c>
      <c r="B19" s="100">
        <v>3242</v>
      </c>
      <c r="C19" s="269" t="s">
        <v>225</v>
      </c>
      <c r="D19" s="99" t="s">
        <v>226</v>
      </c>
      <c r="E19" s="362" t="s">
        <v>227</v>
      </c>
      <c r="F19" s="363" t="s">
        <v>228</v>
      </c>
      <c r="G19" s="215">
        <v>80000</v>
      </c>
      <c r="H19" s="215">
        <v>80000</v>
      </c>
      <c r="I19" s="216"/>
      <c r="J19" s="216"/>
    </row>
    <row r="20" spans="1:10" ht="15.75">
      <c r="A20" s="193"/>
      <c r="B20" s="194"/>
      <c r="C20" s="195"/>
      <c r="D20" s="279" t="s">
        <v>14</v>
      </c>
      <c r="E20" s="102"/>
      <c r="F20" s="102"/>
      <c r="G20" s="154">
        <f>G9+G17</f>
        <v>1608943</v>
      </c>
      <c r="H20" s="154">
        <f>H9+H17</f>
        <v>488700</v>
      </c>
      <c r="I20" s="154">
        <f>I9+I17</f>
        <v>1120243</v>
      </c>
      <c r="J20" s="154">
        <f>J9+J17</f>
        <v>1120243</v>
      </c>
    </row>
    <row r="21" spans="8:10" ht="12.75">
      <c r="H21" s="63"/>
      <c r="I21" s="63"/>
      <c r="J21" s="63"/>
    </row>
    <row r="23" spans="4:10" ht="18.75">
      <c r="D23" s="84" t="s">
        <v>27</v>
      </c>
      <c r="E23" s="84"/>
      <c r="F23" s="84"/>
      <c r="G23" s="84"/>
      <c r="H23" s="65"/>
      <c r="I23" s="352" t="s">
        <v>28</v>
      </c>
      <c r="J23" s="352"/>
    </row>
  </sheetData>
  <sheetProtection/>
  <mergeCells count="12">
    <mergeCell ref="H1:J2"/>
    <mergeCell ref="A3:J3"/>
    <mergeCell ref="A7:A8"/>
    <mergeCell ref="I7:J7"/>
    <mergeCell ref="E7:E8"/>
    <mergeCell ref="B7:B8"/>
    <mergeCell ref="C7:C8"/>
    <mergeCell ref="D7:D8"/>
    <mergeCell ref="I23:J23"/>
    <mergeCell ref="G7:G8"/>
    <mergeCell ref="H7:H8"/>
    <mergeCell ref="F7:F8"/>
  </mergeCells>
  <printOptions/>
  <pageMargins left="0.44" right="0.29" top="0.35433070866141736" bottom="0.6299212598425197" header="0.35433070866141736" footer="0.35433070866141736"/>
  <pageSetup fitToHeight="32" horizontalDpi="600" verticalDpi="600" orientation="landscape" paperSize="9" scale="8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RePack by SPecialiST</cp:lastModifiedBy>
  <cp:lastPrinted>2020-07-10T11:41:30Z</cp:lastPrinted>
  <dcterms:created xsi:type="dcterms:W3CDTF">2014-01-17T10:52:16Z</dcterms:created>
  <dcterms:modified xsi:type="dcterms:W3CDTF">2020-07-13T11:10:44Z</dcterms:modified>
  <cp:category/>
  <cp:version/>
  <cp:contentType/>
  <cp:contentStatus/>
</cp:coreProperties>
</file>