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9435" activeTab="3"/>
  </bookViews>
  <sheets>
    <sheet name="дод 5" sheetId="1" r:id="rId1"/>
    <sheet name="дод 1" sheetId="2" r:id="rId2"/>
    <sheet name="дод.2 " sheetId="3" r:id="rId3"/>
    <sheet name="дод.6" sheetId="4" r:id="rId4"/>
    <sheet name="дод.4" sheetId="5" r:id="rId5"/>
    <sheet name="дод.3" sheetId="6" r:id="rId6"/>
  </sheets>
  <definedNames>
    <definedName name="_xlfn.AGGREGATE" hidden="1">#NAME?</definedName>
    <definedName name="Z_1424C569_718F_47D6_BC5A_D67C1E6BA45C_.wvu.PrintTitles" localSheetId="2" hidden="1">'дод.2 '!$5:$8</definedName>
    <definedName name="А84">'дод.2 '!#REF!</definedName>
    <definedName name="_xlnm.Print_Titles" localSheetId="2">'дод.2 '!$5:$8</definedName>
    <definedName name="_xlnm.Print_Titles" localSheetId="5">'дод.3'!$5:$8</definedName>
    <definedName name="_xlnm.Print_Area" localSheetId="5">'дод.3'!$A$1:$P$42</definedName>
  </definedNames>
  <calcPr fullCalcOnLoad="1"/>
</workbook>
</file>

<file path=xl/sharedStrings.xml><?xml version="1.0" encoding="utf-8"?>
<sst xmlns="http://schemas.openxmlformats.org/spreadsheetml/2006/main" count="474" uniqueCount="235">
  <si>
    <t>Код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</si>
  <si>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</si>
  <si>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</si>
  <si>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</si>
  <si>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</si>
  <si>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</si>
  <si>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</si>
  <si>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</si>
  <si>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</si>
  <si>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</si>
  <si>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 т.ч. бюджет розвитку</t>
  </si>
  <si>
    <t>грн.</t>
  </si>
  <si>
    <r>
      <t xml:space="preserve">Відділ освіти райдержадміністрації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</si>
  <si>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освіти райдержадміністрації </t>
    </r>
    <r>
      <rPr>
        <i/>
        <sz val="12"/>
        <rFont val="Times New Roman"/>
        <family val="1"/>
      </rPr>
      <t>(відповідальний виконавець)</t>
    </r>
  </si>
  <si>
    <t xml:space="preserve">Заступник голови ради                                                            </t>
  </si>
  <si>
    <t>В.Половка</t>
  </si>
  <si>
    <t>Код ФКВКБ</t>
  </si>
  <si>
    <t>Код програмної класифікації видатків та кредитування місцевих бюджетів</t>
  </si>
  <si>
    <t>Код ВКВ/ ТПКВКМБ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</si>
  <si>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</t>
  </si>
  <si>
    <t>Усього видатків</t>
  </si>
  <si>
    <r>
      <t xml:space="preserve">Управління соціального захисту населення райдержадміністрації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</si>
  <si>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Управління соціального захисту населення райдержадміністрації </t>
    </r>
    <r>
      <rPr>
        <sz val="12"/>
        <rFont val="Times New Roman"/>
        <family val="1"/>
      </rPr>
      <t>(відповідальний виконавець)</t>
    </r>
  </si>
  <si>
    <t>ЗМІНИ ДО РОЗПОДІЛУ</t>
  </si>
  <si>
    <t>06</t>
  </si>
  <si>
    <t>0600000</t>
  </si>
  <si>
    <t>0610000</t>
  </si>
  <si>
    <t>0800000</t>
  </si>
  <si>
    <t>08</t>
  </si>
  <si>
    <t>0810000</t>
  </si>
  <si>
    <t>Найменування 
згідно з класифікацією фінансування бюджету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</si>
  <si>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</si>
  <si>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</si>
  <si>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</si>
  <si>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</si>
  <si>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</si>
  <si>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</si>
  <si>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3700000</t>
  </si>
  <si>
    <t>37</t>
  </si>
  <si>
    <t>3710000</t>
  </si>
  <si>
    <r>
      <t xml:space="preserve">Фінансове управління райдержадміністрації                     </t>
    </r>
    <r>
      <rPr>
        <sz val="12"/>
        <rFont val="Times New Roman"/>
        <family val="1"/>
      </rPr>
      <t>( головний розпорядник)</t>
    </r>
  </si>
  <si>
    <r>
      <t xml:space="preserve">Фінансове управління райдержадміністрації                       </t>
    </r>
    <r>
      <rPr>
        <sz val="12"/>
        <rFont val="Times New Roman"/>
        <family val="1"/>
      </rPr>
      <t>( відповідальний виконавець)</t>
    </r>
  </si>
  <si>
    <t>208400</t>
  </si>
  <si>
    <t>602400</t>
  </si>
  <si>
    <t>Кошти, що передаються із загального фонду бюджету до бюджету розвитку ( спеціального фонду)</t>
  </si>
  <si>
    <t>№з/п</t>
  </si>
  <si>
    <t>ВСЬОГО</t>
  </si>
  <si>
    <t>( грн.)</t>
  </si>
  <si>
    <t>Інші субвенції з місцевого бюджету</t>
  </si>
  <si>
    <t>у тому числі бюджет розвитку</t>
  </si>
  <si>
    <t>Усього</t>
  </si>
  <si>
    <t>Зміни до розподілу видатків районного бюджету на 2019 рік за головними розпорядниками коштів, в розрізі джерел коштів:</t>
  </si>
  <si>
    <t>Зміни до джерел фінансування районного бюджету на 2019 рік</t>
  </si>
  <si>
    <t>до рішення _____сесії</t>
  </si>
  <si>
    <t>районної ради _____скликання</t>
  </si>
  <si>
    <t xml:space="preserve">від                      2019р № </t>
  </si>
  <si>
    <t>Зміни до додатку 3 рішення районної ради "Про районний бюджет на 2019 рік" "розподіл видатків районного бюджету на 2019 рік за головними розпорядниками коштів"</t>
  </si>
  <si>
    <t>Код ТПКВКМБ</t>
  </si>
  <si>
    <t xml:space="preserve">Найменування головного розпорядника, відповідального виконавця, бюджетної програми або напряму видатків
згідно з типовою ПКВКМБ </t>
  </si>
  <si>
    <t>Додаток № 2
до рішення __ сесії                  районної ради____ скликання 
від               2019 р №</t>
  </si>
  <si>
    <t>Додаток № 3
до рішення____ сесії 
районної ради ___ скликання                         від                2019 р №</t>
  </si>
  <si>
    <t>Додаток 4</t>
  </si>
  <si>
    <t>0700000</t>
  </si>
  <si>
    <t>07</t>
  </si>
  <si>
    <t>0710000</t>
  </si>
  <si>
    <r>
      <t xml:space="preserve">Відділ охорони здоров"я райдержадміністрації     </t>
    </r>
    <r>
      <rPr>
        <sz val="12"/>
        <rFont val="Times New Roman"/>
        <family val="1"/>
      </rPr>
      <t>(головний розпорядник)</t>
    </r>
  </si>
  <si>
    <r>
      <t>Відділ охорони здоров"я райдержадміністрації</t>
    </r>
    <r>
      <rPr>
        <sz val="12"/>
        <rFont val="Times New Roman"/>
        <family val="1"/>
      </rPr>
      <t xml:space="preserve"> (відповідальний виконавець)</t>
    </r>
  </si>
  <si>
    <t>Додаток № 1
до рішення___ сесії                                                                                                районної ради____ скликання
від                2019 р №</t>
  </si>
  <si>
    <t>Зміни до обсягу доходів районного бюджету на 2019 рік</t>
  </si>
  <si>
    <t>Найменування згідно
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</si>
  <si>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</si>
  <si>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</si>
  <si>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</si>
  <si>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</si>
  <si>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</si>
  <si>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</si>
  <si>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</si>
  <si>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</si>
  <si>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</si>
  <si>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</si>
  <si>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</si>
  <si>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Інші неподаткові надходження </t>
  </si>
  <si>
    <t xml:space="preserve">Інші надходження </t>
  </si>
  <si>
    <t xml:space="preserve">Доходи від операцій з капіталом </t>
  </si>
  <si>
    <t xml:space="preserve">Надходження від відчудження майна, що перебуває в комунальній власності </t>
  </si>
  <si>
    <t>Разом доходів</t>
  </si>
  <si>
    <r>
      <t>Офіційні трансферти</t>
    </r>
    <r>
      <rPr>
        <sz val="12"/>
        <rFont val="Times New Roman"/>
        <family val="1"/>
      </rPr>
      <t xml:space="preserve"> </t>
    </r>
  </si>
  <si>
    <t>Від органів державного управління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</si>
  <si>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</si>
  <si>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</si>
  <si>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Субвенції з державного бюджету місцевим бюджетам </t>
  </si>
  <si>
    <t xml:space="preserve">Субвенція з державного бюджету  місцевим бюджетам на здійснення заходів щодо соціально-економічного розвитку окремих територій </t>
  </si>
  <si>
    <t>Субвенції з місцевих бюджетів іншим місцевим бюджетам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</si>
  <si>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</si>
  <si>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з Довжанського сільського бюджету </t>
  </si>
  <si>
    <t xml:space="preserve">з Дубрівського сільського бюджету </t>
  </si>
  <si>
    <t xml:space="preserve">з Білківського сільського бюджету </t>
  </si>
  <si>
    <t>з Приборжавського сільського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</si>
  <si>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</si>
  <si>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</si>
  <si>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Інші субвенції з місцевого бюджету </t>
  </si>
  <si>
    <t>з Кушницького сільського бюджету</t>
  </si>
  <si>
    <t xml:space="preserve">з Лисичівського сільського бюджету </t>
  </si>
  <si>
    <t xml:space="preserve">з Ільницького сільського бюджету </t>
  </si>
  <si>
    <t xml:space="preserve">з Зарічанського сільського бюджету </t>
  </si>
  <si>
    <t>з обласного бюджету</t>
  </si>
  <si>
    <t>з Великораковецького сільського бюджету</t>
  </si>
  <si>
    <t>з Дубрівького сільського бюджету</t>
  </si>
  <si>
    <t xml:space="preserve">Всього доходів </t>
  </si>
  <si>
    <t>Заступник голови ради</t>
  </si>
  <si>
    <t>В. Половка</t>
  </si>
  <si>
    <t>Зміни до переліку місцевих (регіональних) програм, які фінансуватимуться за рахунок коштів
районного бюджету у 2019 році</t>
  </si>
  <si>
    <t>Найменування програми</t>
  </si>
  <si>
    <t>Дата та номе документа, яким затверджено місцеву регіональну програму</t>
  </si>
  <si>
    <t>усього</t>
  </si>
  <si>
    <t>0200000</t>
  </si>
  <si>
    <t>02</t>
  </si>
  <si>
    <r>
      <t xml:space="preserve">Райдержадміністрація </t>
    </r>
    <r>
      <rPr>
        <i/>
        <sz val="12"/>
        <rFont val="Times New Roman"/>
        <family val="1"/>
      </rPr>
      <t>(головний розпорядник)</t>
    </r>
  </si>
  <si>
    <t>0210000</t>
  </si>
  <si>
    <t xml:space="preserve">Всього </t>
  </si>
  <si>
    <r>
      <t xml:space="preserve">Райдержадміністрація </t>
    </r>
    <r>
      <rPr>
        <i/>
        <sz val="12"/>
        <rFont val="Times New Roman"/>
        <family val="1"/>
      </rPr>
      <t xml:space="preserve">(відповідальний виконавець) </t>
    </r>
  </si>
  <si>
    <t>Надання пільг на оплату житлово – 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</si>
  <si>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 – комунальних послуг</t>
  </si>
  <si>
    <t>0813011</t>
  </si>
  <si>
    <t>1030</t>
  </si>
  <si>
    <t>0813012</t>
  </si>
  <si>
    <t>1060</t>
  </si>
  <si>
    <t>0456</t>
  </si>
  <si>
    <t>Зміни до обсягу міжбюджетних трансфертів на 2019 рік</t>
  </si>
  <si>
    <t>Трансферти з інших місцевих бюджетів</t>
  </si>
  <si>
    <t>Найменування бюджету- одержувача/ надавача міжбюджетного трансферту</t>
  </si>
  <si>
    <t>Субвенція з державного бюджету місцевим бюджетам на здійснення заходів щодо соціально – економічного розвитку окремих територій</t>
  </si>
  <si>
    <t>0611010</t>
  </si>
  <si>
    <t>1010</t>
  </si>
  <si>
    <t>0910</t>
  </si>
  <si>
    <t>Надання дошкільної освіти</t>
  </si>
  <si>
    <t>Співфінансування робіт на об"єкт "Капітальний ремонт даху ДНЗ в с.Хмільник № 99, Іршавського району"</t>
  </si>
  <si>
    <t>0611020</t>
  </si>
  <si>
    <t>1020</t>
  </si>
  <si>
    <t>1921</t>
  </si>
  <si>
    <t xml:space="preserve"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 </t>
  </si>
  <si>
    <t>Для придбання 11 шт. лавок паркових для встановлення на подвір"ї Зарічанської ЗОШ І-ІІ ступенів</t>
  </si>
  <si>
    <t>3718700</t>
  </si>
  <si>
    <t>8700</t>
  </si>
  <si>
    <t>0133</t>
  </si>
  <si>
    <t>Резервний фонд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</si>
  <si>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</si>
  <si>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</si>
  <si>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</si>
  <si>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</si>
  <si>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0217461</t>
  </si>
  <si>
    <t>7461</t>
  </si>
  <si>
    <t>Утримання та розвиток автомобільних доріг та дорожньої інфраструктури за рахунок коштів місцевих бюджетів</t>
  </si>
  <si>
    <r>
      <t xml:space="preserve">Відділ охорони здоров"я райдержадміністрації </t>
    </r>
    <r>
      <rPr>
        <sz val="12"/>
        <rFont val="Times New Roman"/>
        <family val="1"/>
      </rPr>
      <t>(головний розпорядник)</t>
    </r>
  </si>
  <si>
    <t>0712152</t>
  </si>
  <si>
    <t>0763</t>
  </si>
  <si>
    <t>Інші програми та заходи у сфері охорони здоров"я</t>
  </si>
  <si>
    <t>0712145</t>
  </si>
  <si>
    <t>Централізованя заходи з лікування онкологічних хворих</t>
  </si>
  <si>
    <t>0921</t>
  </si>
  <si>
    <t>0813043</t>
  </si>
  <si>
    <t>1040</t>
  </si>
  <si>
    <t>Надання допомоги при народженні дитини</t>
  </si>
  <si>
    <t>0813049</t>
  </si>
  <si>
    <t>Відшкодування послуг з догляду за дитиною до трьох років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</si>
  <si>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</si>
  <si>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</t>
  </si>
  <si>
    <t>0813087</t>
  </si>
  <si>
    <t>Надання допомоги на дітей, які виховуються у багатодітних сім"ях</t>
  </si>
  <si>
    <t>6. Інша субвенція з Кам"янського сільського бюджету</t>
  </si>
  <si>
    <t>7. Інша субвенція з Зарічанського сільського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</si>
  <si>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 у 2019 році</t>
  </si>
  <si>
    <t>Рентна плата за спеціальне використання лісових ресуосів</t>
  </si>
  <si>
    <t>0712144</t>
  </si>
  <si>
    <t>Централізовані заходи з лікування хворих на цукровий та нецукровий діабет</t>
  </si>
  <si>
    <t>2144</t>
  </si>
  <si>
    <t>Централізованя заходи з лікування хворих на цекровий та нецукровий діабет</t>
  </si>
  <si>
    <t>Програма “Цукровий та нецукровий діабет на 2016 – 2020 роки”</t>
  </si>
  <si>
    <t>рішення райради від 30.06.2016р.№ 103</t>
  </si>
  <si>
    <t>Закарпатська обласна рада</t>
  </si>
  <si>
    <t>1.Субвенція з смісцевого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із їх числа за рахунок відповідної субвенції з державного бюджету</t>
  </si>
  <si>
    <t>0610</t>
  </si>
  <si>
    <t>Проектні, бедівельно-ремонтні роботи, придбання житла та приміщеньдля розвитку сімейних та інших форм виховання, наближених до сімейних та забезпечення житлом дітей-сиріт, осіб із їх числа</t>
  </si>
  <si>
    <t>Великораковецький ДНЗ № 1 на придбання стиральної машини, та будматеріалів</t>
  </si>
  <si>
    <t>Великораковецька ЗОШ І-ІІ ступенів на придбання будматеріалів</t>
  </si>
  <si>
    <t>Великораковецький ДНЗ № 2 на придбання будматеріалів</t>
  </si>
  <si>
    <t>3. Інша субвенція з Великораковецького сільського бюджету</t>
  </si>
  <si>
    <t>4.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</si>
  <si>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0813041</t>
  </si>
  <si>
    <t>3041</t>
  </si>
  <si>
    <t>0813042</t>
  </si>
  <si>
    <t>3042</t>
  </si>
  <si>
    <t>0813044</t>
  </si>
  <si>
    <t>0813045</t>
  </si>
  <si>
    <t>0813047</t>
  </si>
  <si>
    <t>0813081</t>
  </si>
  <si>
    <t>0813082</t>
  </si>
  <si>
    <t>0813083</t>
  </si>
  <si>
    <t>0813084</t>
  </si>
  <si>
    <t>1000000</t>
  </si>
  <si>
    <r>
      <t xml:space="preserve">Відділ культури і туризму райдержадміністрації </t>
    </r>
    <r>
      <rPr>
        <sz val="12"/>
        <rFont val="Times New Roman"/>
        <family val="1"/>
      </rPr>
      <t>(головний розпорядник)</t>
    </r>
  </si>
  <si>
    <t>1010000</t>
  </si>
  <si>
    <r>
      <t xml:space="preserve">Відділ культури і туризму райдержадміністрації </t>
    </r>
    <r>
      <rPr>
        <sz val="12"/>
        <rFont val="Times New Roman"/>
        <family val="1"/>
      </rPr>
      <t>(відповідальний виконавець)</t>
    </r>
  </si>
  <si>
    <t>1014060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</si>
  <si>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</si>
  <si>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</si>
  <si>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</si>
  <si>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1011100</t>
  </si>
  <si>
    <t>Надання допомоги у зв”язку з вагітністю і пологами</t>
  </si>
  <si>
    <t>Надання допомоги при усиновленні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</si>
  <si>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</si>
  <si>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</si>
  <si>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державної соціальна допомога малозабезпеченим сім»ям</t>
  </si>
  <si>
    <t>Надання державної соціальної допомоги особам з інвалідністю з дитинствата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</si>
  <si>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</si>
  <si>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особамиз інвалідністю І чи ІІ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</si>
  <si>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</si>
  <si>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0960</t>
  </si>
  <si>
    <t xml:space="preserve">Надання спеціальної освіти школами естетичного виховання ( музичними, художніми, хореографічними, театральними, хоровими, мистецькими) </t>
  </si>
  <si>
    <t>0829</t>
  </si>
  <si>
    <t>Забезпечення діяльності інших закладів в галузі культури і мистецтва</t>
  </si>
  <si>
    <t>в т. ч.  освітня субвенція</t>
  </si>
  <si>
    <t>видатків районного бюджету на 2019 рік за головними розпорядниками коштів ( у межах змін  загального обсягу видатків районного бюджету, субвенцій з державного та інших місцевих бюджетів )</t>
  </si>
  <si>
    <t>5. У межах загального обсягу районного бюджету</t>
  </si>
  <si>
    <t>Субвенція з смісцевого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із їх числа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</si>
  <si>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</si>
  <si>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</si>
  <si>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</si>
  <si>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2. Субвекнція з місцевого бюджету на здійснення переданих видатків у сфері охорони здоров"я за рахунок коштів медичної субвенції</t>
  </si>
  <si>
    <t>0816083</t>
  </si>
  <si>
    <t>Додаток № 5
до рішення ___ сесії                               районної ради___ скликання
від                        2019 р №</t>
  </si>
  <si>
    <t>Додаток № 6
до рішення ____ сесії                                                                                                                      районної ради ___ скликання
від                2019 р №</t>
  </si>
  <si>
    <t>Великораковецька сільська рада</t>
  </si>
  <si>
    <t>Великораковецький ДНЗ № 4 на придбання будматеріалів</t>
  </si>
  <si>
    <t xml:space="preserve">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</si>
</sst>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* #,##0;* \-#,##0;* &quot;-&quot;;@"/>
    <numFmt numFmtId="195" formatCode="* #,##0.00;* \-#,##0.00;* &quot;-&quot;??;@"/>
    <numFmt numFmtId="196" formatCode="* _-#,##0&quot;р.&quot;;* \-#,##0&quot;р.&quot;;* _-&quot;-&quot;&quot;р.&quot;;@"/>
    <numFmt numFmtId="197" formatCode="* _-#,##0.00&quot;р.&quot;;* \-#,##0.00&quot;р.&quot;;* _-&quot;-&quot;??&quot;р.&quot;;@"/>
    <numFmt numFmtId="198" formatCode="#,##0.0"/>
    <numFmt numFmtId="199" formatCode="#,##0_ ;[Red]\-#,##0\ "/>
    <numFmt numFmtId="200" formatCode="#,##0.0_ ;[Red]\-#,##0.0\ "/>
    <numFmt numFmtId="201" formatCode="0.0"/>
    <numFmt numFmtId="202" formatCode="0.0000"/>
    <numFmt numFmtId="203" formatCode="#,##0.0000"/>
    <numFmt numFmtId="204" formatCode="00000000000"/>
    <numFmt numFmtId="205" formatCode="&quot;Так&quot;;&quot;Так&quot;;&quot;Ні&quot;"/>
    <numFmt numFmtId="206" formatCode="&quot;Істина&quot;;&quot;Істина&quot;;&quot;Хибність&quot;"/>
    <numFmt numFmtId="207" formatCode="&quot;Увімк&quot;;&quot;Увімк&quot;;&quot;Вимк&quot;"/>
    <numFmt numFmtId="208" formatCode="[$-FC19]d\ mmmm\ yyyy\ &quot;г.&quot;"/>
    <numFmt numFmtId="209" formatCode="&quot;True&quot;;&quot;True&quot;;&quot;False&quot;"/>
    <numFmt numFmtId="210" formatCode="[$¥€-2]\ ###,000_);[Red]\([$€-2]\ ###,000\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_ ;[Red]\-0\ "/>
    <numFmt numFmtId="216" formatCode="#,##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1" applyNumberFormat="0" applyAlignment="0" applyProtection="0"/>
    <xf numFmtId="0" fontId="8" fillId="9" borderId="2" applyNumberFormat="0" applyAlignment="0" applyProtection="0"/>
    <xf numFmtId="0" fontId="9" fillId="29" borderId="3" applyNumberFormat="0" applyAlignment="0" applyProtection="0"/>
    <xf numFmtId="0" fontId="16" fillId="29" borderId="2" applyNumberFormat="0" applyAlignment="0" applyProtection="0"/>
    <xf numFmtId="0" fontId="2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3" fillId="0" borderId="8" applyNumberFormat="0" applyFill="0" applyAlignment="0" applyProtection="0"/>
    <xf numFmtId="0" fontId="58" fillId="31" borderId="9" applyNumberFormat="0" applyAlignment="0" applyProtection="0"/>
    <xf numFmtId="0" fontId="11" fillId="32" borderId="10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60" fillId="33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7" fillId="4" borderId="0" applyNumberFormat="0" applyBorder="0" applyAlignment="0" applyProtection="0"/>
    <xf numFmtId="0" fontId="62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12" applyNumberFormat="0" applyFont="0" applyAlignment="0" applyProtection="0"/>
    <xf numFmtId="0" fontId="0" fillId="35" borderId="13" applyNumberFormat="0" applyFont="0" applyAlignment="0" applyProtection="0"/>
    <xf numFmtId="197" fontId="1" fillId="0" borderId="0" applyFont="0" applyFill="0" applyBorder="0" applyAlignment="0" applyProtection="0"/>
    <xf numFmtId="0" fontId="63" fillId="33" borderId="14" applyNumberFormat="0" applyAlignment="0" applyProtection="0"/>
    <xf numFmtId="0" fontId="19" fillId="0" borderId="15" applyNumberFormat="0" applyFill="0" applyAlignment="0" applyProtection="0"/>
    <xf numFmtId="0" fontId="64" fillId="36" borderId="0" applyNumberFormat="0" applyBorder="0" applyAlignment="0" applyProtection="0"/>
    <xf numFmtId="0" fontId="24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35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37" borderId="0" xfId="0" applyNumberFormat="1" applyFont="1" applyFill="1" applyAlignment="1" applyProtection="1">
      <alignment/>
      <protection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vertical="center"/>
    </xf>
    <xf numFmtId="0" fontId="0" fillId="37" borderId="0" xfId="0" applyNumberFormat="1" applyFont="1" applyFill="1" applyAlignment="1" applyProtection="1">
      <alignment/>
      <protection/>
    </xf>
    <xf numFmtId="49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7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37" borderId="0" xfId="0" applyNumberFormat="1" applyFont="1" applyFill="1" applyAlignment="1" applyProtection="1">
      <alignment horizontal="center"/>
      <protection/>
    </xf>
    <xf numFmtId="0" fontId="23" fillId="37" borderId="0" xfId="0" applyFont="1" applyFill="1" applyAlignment="1">
      <alignment/>
    </xf>
    <xf numFmtId="0" fontId="21" fillId="0" borderId="16" xfId="0" applyNumberFormat="1" applyFont="1" applyFill="1" applyBorder="1" applyAlignment="1" applyProtection="1">
      <alignment horizontal="right"/>
      <protection/>
    </xf>
    <xf numFmtId="49" fontId="32" fillId="0" borderId="17" xfId="0" applyNumberFormat="1" applyFont="1" applyFill="1" applyBorder="1" applyAlignment="1">
      <alignment horizontal="center" vertical="center"/>
    </xf>
    <xf numFmtId="49" fontId="30" fillId="0" borderId="17" xfId="0" applyNumberFormat="1" applyFont="1" applyBorder="1" applyAlignment="1">
      <alignment horizontal="left" vertical="center" wrapText="1"/>
    </xf>
    <xf numFmtId="0" fontId="29" fillId="37" borderId="17" xfId="0" applyNumberFormat="1" applyFont="1" applyFill="1" applyBorder="1" applyAlignment="1" applyProtection="1">
      <alignment horizontal="center" vertical="center"/>
      <protection/>
    </xf>
    <xf numFmtId="0" fontId="29" fillId="37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3" fontId="0" fillId="37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49" fontId="22" fillId="0" borderId="17" xfId="0" applyNumberFormat="1" applyFont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>
      <alignment/>
    </xf>
    <xf numFmtId="3" fontId="22" fillId="0" borderId="17" xfId="95" applyNumberFormat="1" applyFont="1" applyFill="1" applyBorder="1" applyAlignment="1">
      <alignment vertical="center"/>
      <protection/>
    </xf>
    <xf numFmtId="0" fontId="37" fillId="37" borderId="0" xfId="0" applyFont="1" applyFill="1" applyAlignment="1">
      <alignment/>
    </xf>
    <xf numFmtId="0" fontId="37" fillId="37" borderId="0" xfId="0" applyNumberFormat="1" applyFont="1" applyFill="1" applyAlignment="1" applyProtection="1">
      <alignment/>
      <protection/>
    </xf>
    <xf numFmtId="0" fontId="22" fillId="0" borderId="17" xfId="0" applyFont="1" applyFill="1" applyBorder="1" applyAlignment="1">
      <alignment horizontal="left" vertical="center" wrapText="1"/>
    </xf>
    <xf numFmtId="3" fontId="29" fillId="0" borderId="17" xfId="95" applyNumberFormat="1" applyFont="1" applyFill="1" applyBorder="1" applyAlignment="1">
      <alignment vertical="center"/>
      <protection/>
    </xf>
    <xf numFmtId="3" fontId="29" fillId="37" borderId="17" xfId="95" applyNumberFormat="1" applyFont="1" applyFill="1" applyBorder="1" applyAlignment="1">
      <alignment vertical="center"/>
      <protection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37" borderId="17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0" fillId="37" borderId="0" xfId="0" applyNumberFormat="1" applyFont="1" applyFill="1" applyAlignment="1" applyProtection="1">
      <alignment horizontal="left"/>
      <protection/>
    </xf>
    <xf numFmtId="3" fontId="0" fillId="37" borderId="0" xfId="0" applyNumberFormat="1" applyFont="1" applyFill="1" applyAlignment="1" applyProtection="1">
      <alignment horizontal="left"/>
      <protection/>
    </xf>
    <xf numFmtId="3" fontId="34" fillId="0" borderId="17" xfId="95" applyNumberFormat="1" applyFont="1" applyFill="1" applyBorder="1" applyAlignment="1">
      <alignment vertical="center"/>
      <protection/>
    </xf>
    <xf numFmtId="3" fontId="29" fillId="0" borderId="17" xfId="95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3" fontId="30" fillId="0" borderId="17" xfId="95" applyNumberFormat="1" applyFont="1" applyFill="1" applyBorder="1" applyAlignment="1">
      <alignment vertical="center"/>
      <protection/>
    </xf>
    <xf numFmtId="3" fontId="22" fillId="0" borderId="17" xfId="95" applyNumberFormat="1" applyFont="1" applyFill="1" applyBorder="1" applyAlignment="1">
      <alignment vertical="center"/>
      <protection/>
    </xf>
    <xf numFmtId="0" fontId="29" fillId="0" borderId="17" xfId="0" applyNumberFormat="1" applyFont="1" applyFill="1" applyBorder="1" applyAlignment="1" applyProtection="1">
      <alignment horizontal="left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/>
      <protection/>
    </xf>
    <xf numFmtId="3" fontId="20" fillId="0" borderId="17" xfId="95" applyNumberFormat="1" applyFont="1" applyFill="1" applyBorder="1" applyAlignment="1">
      <alignment vertical="center"/>
      <protection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 wrapText="1"/>
    </xf>
    <xf numFmtId="3" fontId="41" fillId="0" borderId="17" xfId="0" applyNumberFormat="1" applyFont="1" applyBorder="1" applyAlignment="1">
      <alignment vertical="center"/>
    </xf>
    <xf numFmtId="49" fontId="29" fillId="0" borderId="17" xfId="0" applyNumberFormat="1" applyFont="1" applyFill="1" applyBorder="1" applyAlignment="1">
      <alignment horizontal="center" vertical="center"/>
    </xf>
    <xf numFmtId="3" fontId="32" fillId="0" borderId="17" xfId="0" applyNumberFormat="1" applyFont="1" applyBorder="1" applyAlignment="1">
      <alignment vertical="center"/>
    </xf>
    <xf numFmtId="49" fontId="29" fillId="0" borderId="17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105" applyFont="1" applyAlignment="1">
      <alignment/>
      <protection/>
    </xf>
    <xf numFmtId="49" fontId="35" fillId="0" borderId="17" xfId="0" applyNumberFormat="1" applyFont="1" applyBorder="1" applyAlignment="1">
      <alignment horizontal="center" vertical="center" wrapText="1"/>
    </xf>
    <xf numFmtId="2" fontId="35" fillId="0" borderId="17" xfId="0" applyNumberFormat="1" applyFont="1" applyBorder="1" applyAlignment="1">
      <alignment vertical="center" wrapText="1"/>
    </xf>
    <xf numFmtId="3" fontId="30" fillId="0" borderId="17" xfId="0" applyNumberFormat="1" applyFont="1" applyFill="1" applyBorder="1" applyAlignment="1" applyProtection="1">
      <alignment horizontal="right" vertical="center"/>
      <protection/>
    </xf>
    <xf numFmtId="49" fontId="36" fillId="0" borderId="17" xfId="0" applyNumberFormat="1" applyFont="1" applyBorder="1" applyAlignment="1">
      <alignment horizontal="center" vertical="center" wrapText="1"/>
    </xf>
    <xf numFmtId="2" fontId="36" fillId="0" borderId="17" xfId="0" applyNumberFormat="1" applyFont="1" applyBorder="1" applyAlignment="1">
      <alignment vertical="center" wrapText="1"/>
    </xf>
    <xf numFmtId="3" fontId="32" fillId="0" borderId="17" xfId="0" applyNumberFormat="1" applyFont="1" applyFill="1" applyBorder="1" applyAlignment="1" applyProtection="1">
      <alignment horizontal="right" vertical="center"/>
      <protection/>
    </xf>
    <xf numFmtId="3" fontId="32" fillId="0" borderId="17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3" fontId="5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32" fillId="0" borderId="0" xfId="0" applyNumberFormat="1" applyFont="1" applyFill="1" applyAlignment="1" applyProtection="1">
      <alignment vertical="center" wrapText="1"/>
      <protection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37" borderId="0" xfId="0" applyFont="1" applyFill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Border="1" applyAlignment="1">
      <alignment wrapText="1"/>
    </xf>
    <xf numFmtId="0" fontId="29" fillId="0" borderId="18" xfId="0" applyNumberFormat="1" applyFont="1" applyFill="1" applyBorder="1" applyAlignment="1" applyProtection="1">
      <alignment horizontal="left" vertical="center" wrapText="1"/>
      <protection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/>
    </xf>
    <xf numFmtId="3" fontId="22" fillId="0" borderId="0" xfId="95" applyNumberFormat="1" applyFont="1" applyFill="1" applyBorder="1" applyAlignment="1">
      <alignment vertical="center"/>
      <protection/>
    </xf>
    <xf numFmtId="3" fontId="22" fillId="0" borderId="21" xfId="95" applyNumberFormat="1" applyFont="1" applyFill="1" applyBorder="1" applyAlignment="1">
      <alignment vertical="center"/>
      <protection/>
    </xf>
    <xf numFmtId="0" fontId="29" fillId="0" borderId="17" xfId="0" applyFont="1" applyBorder="1" applyAlignment="1">
      <alignment horizontal="center" wrapText="1"/>
    </xf>
    <xf numFmtId="0" fontId="29" fillId="0" borderId="21" xfId="0" applyFont="1" applyBorder="1" applyAlignment="1">
      <alignment wrapText="1"/>
    </xf>
    <xf numFmtId="3" fontId="0" fillId="0" borderId="17" xfId="0" applyNumberFormat="1" applyFont="1" applyBorder="1" applyAlignment="1">
      <alignment horizontal="left" wrapText="1"/>
    </xf>
    <xf numFmtId="3" fontId="22" fillId="0" borderId="17" xfId="0" applyNumberFormat="1" applyFont="1" applyBorder="1" applyAlignment="1">
      <alignment horizontal="center" wrapText="1"/>
    </xf>
    <xf numFmtId="3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Border="1" applyAlignment="1">
      <alignment horizontal="left" wrapText="1"/>
    </xf>
    <xf numFmtId="49" fontId="30" fillId="0" borderId="21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vertical="center" wrapText="1"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3" fontId="32" fillId="0" borderId="0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49" fontId="22" fillId="0" borderId="17" xfId="0" applyNumberFormat="1" applyFont="1" applyFill="1" applyBorder="1" applyAlignment="1" applyProtection="1">
      <alignment horizontal="center" vertical="center"/>
      <protection/>
    </xf>
    <xf numFmtId="49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horizontal="left" vertical="center" wrapText="1"/>
      <protection/>
    </xf>
    <xf numFmtId="0" fontId="22" fillId="0" borderId="17" xfId="0" applyNumberFormat="1" applyFont="1" applyFill="1" applyBorder="1" applyAlignment="1" applyProtection="1">
      <alignment horizontal="left" vertical="center" wrapText="1"/>
      <protection/>
    </xf>
    <xf numFmtId="49" fontId="3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6" xfId="0" applyNumberFormat="1" applyFont="1" applyFill="1" applyBorder="1" applyAlignment="1" applyProtection="1">
      <alignment vertical="center"/>
      <protection/>
    </xf>
    <xf numFmtId="3" fontId="35" fillId="0" borderId="17" xfId="0" applyNumberFormat="1" applyFont="1" applyFill="1" applyBorder="1" applyAlignment="1">
      <alignment vertical="center" wrapText="1"/>
    </xf>
    <xf numFmtId="0" fontId="22" fillId="0" borderId="17" xfId="0" applyNumberFormat="1" applyFont="1" applyFill="1" applyBorder="1" applyAlignment="1" applyProtection="1">
      <alignment vertical="center" wrapText="1"/>
      <protection/>
    </xf>
    <xf numFmtId="3" fontId="35" fillId="37" borderId="17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3" fontId="29" fillId="0" borderId="17" xfId="0" applyNumberFormat="1" applyFont="1" applyFill="1" applyBorder="1" applyAlignment="1">
      <alignment vertical="center" wrapText="1"/>
    </xf>
    <xf numFmtId="3" fontId="36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wrapText="1"/>
    </xf>
    <xf numFmtId="0" fontId="22" fillId="0" borderId="17" xfId="0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>
      <alignment vertical="center" wrapText="1"/>
    </xf>
    <xf numFmtId="3" fontId="22" fillId="0" borderId="17" xfId="0" applyNumberFormat="1" applyFont="1" applyFill="1" applyBorder="1" applyAlignment="1">
      <alignment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 wrapText="1"/>
    </xf>
    <xf numFmtId="0" fontId="42" fillId="0" borderId="17" xfId="0" applyFont="1" applyBorder="1" applyAlignment="1">
      <alignment/>
    </xf>
    <xf numFmtId="0" fontId="2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9" fillId="0" borderId="17" xfId="0" applyFont="1" applyFill="1" applyBorder="1" applyAlignment="1">
      <alignment vertical="center"/>
    </xf>
    <xf numFmtId="3" fontId="29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NumberFormat="1" applyFont="1" applyFill="1" applyBorder="1" applyAlignment="1">
      <alignment vertical="center" wrapText="1" shrinkToFit="1"/>
    </xf>
    <xf numFmtId="0" fontId="29" fillId="0" borderId="23" xfId="0" applyFont="1" applyFill="1" applyBorder="1" applyAlignment="1">
      <alignment vertical="center"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0" fontId="29" fillId="0" borderId="23" xfId="0" applyFont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vertical="center" wrapText="1" shrinkToFit="1"/>
    </xf>
    <xf numFmtId="0" fontId="29" fillId="37" borderId="17" xfId="0" applyFont="1" applyFill="1" applyBorder="1" applyAlignment="1">
      <alignment vertical="top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 shrinkToFit="1"/>
    </xf>
    <xf numFmtId="0" fontId="22" fillId="0" borderId="22" xfId="0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 wrapText="1" shrinkToFit="1"/>
    </xf>
    <xf numFmtId="4" fontId="22" fillId="0" borderId="17" xfId="0" applyNumberFormat="1" applyFont="1" applyFill="1" applyBorder="1" applyAlignment="1" applyProtection="1">
      <alignment horizontal="right" vertical="center" wrapText="1"/>
      <protection/>
    </xf>
    <xf numFmtId="4" fontId="29" fillId="0" borderId="17" xfId="0" applyNumberFormat="1" applyFont="1" applyFill="1" applyBorder="1" applyAlignment="1">
      <alignment vertical="center"/>
    </xf>
    <xf numFmtId="3" fontId="29" fillId="37" borderId="17" xfId="0" applyNumberFormat="1" applyFont="1" applyFill="1" applyBorder="1" applyAlignment="1">
      <alignment horizontal="right" vertical="center" wrapText="1"/>
    </xf>
    <xf numFmtId="198" fontId="29" fillId="37" borderId="17" xfId="0" applyNumberFormat="1" applyFont="1" applyFill="1" applyBorder="1" applyAlignment="1">
      <alignment horizontal="right" vertical="center" wrapText="1"/>
    </xf>
    <xf numFmtId="4" fontId="29" fillId="0" borderId="17" xfId="0" applyNumberFormat="1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 shrinkToFit="1"/>
    </xf>
    <xf numFmtId="3" fontId="29" fillId="0" borderId="17" xfId="0" applyNumberFormat="1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3" fontId="22" fillId="0" borderId="17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29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justify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justify"/>
    </xf>
    <xf numFmtId="0" fontId="29" fillId="0" borderId="22" xfId="0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198" fontId="29" fillId="0" borderId="22" xfId="0" applyNumberFormat="1" applyFont="1" applyBorder="1" applyAlignment="1">
      <alignment horizontal="left" vertical="center"/>
    </xf>
    <xf numFmtId="3" fontId="22" fillId="0" borderId="22" xfId="0" applyNumberFormat="1" applyFont="1" applyBorder="1" applyAlignment="1">
      <alignment horizontal="center" vertical="center"/>
    </xf>
    <xf numFmtId="3" fontId="0" fillId="0" borderId="0" xfId="0" applyNumberFormat="1" applyFont="1" applyFill="1" applyAlignment="1" applyProtection="1">
      <alignment/>
      <protection/>
    </xf>
    <xf numFmtId="0" fontId="23" fillId="0" borderId="17" xfId="0" applyFont="1" applyBorder="1" applyAlignment="1">
      <alignment vertical="center"/>
    </xf>
    <xf numFmtId="3" fontId="30" fillId="9" borderId="24" xfId="0" applyNumberFormat="1" applyFont="1" applyFill="1" applyBorder="1" applyAlignment="1">
      <alignment vertical="center"/>
    </xf>
    <xf numFmtId="3" fontId="30" fillId="0" borderId="17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3" fontId="30" fillId="9" borderId="17" xfId="0" applyNumberFormat="1" applyFont="1" applyFill="1" applyBorder="1" applyAlignment="1">
      <alignment vertical="center"/>
    </xf>
    <xf numFmtId="0" fontId="30" fillId="9" borderId="17" xfId="0" applyFont="1" applyFill="1" applyBorder="1" applyAlignment="1">
      <alignment vertical="center"/>
    </xf>
    <xf numFmtId="3" fontId="30" fillId="0" borderId="24" xfId="0" applyNumberFormat="1" applyFont="1" applyBorder="1" applyAlignment="1">
      <alignment vertical="center"/>
    </xf>
    <xf numFmtId="3" fontId="32" fillId="0" borderId="24" xfId="0" applyNumberFormat="1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3" fontId="41" fillId="0" borderId="24" xfId="0" applyNumberFormat="1" applyFont="1" applyBorder="1" applyAlignment="1">
      <alignment vertical="center"/>
    </xf>
    <xf numFmtId="0" fontId="32" fillId="9" borderId="17" xfId="0" applyFont="1" applyFill="1" applyBorder="1" applyAlignment="1">
      <alignment vertical="center"/>
    </xf>
    <xf numFmtId="0" fontId="41" fillId="9" borderId="17" xfId="0" applyFont="1" applyFill="1" applyBorder="1" applyAlignment="1">
      <alignment vertical="center"/>
    </xf>
    <xf numFmtId="0" fontId="34" fillId="0" borderId="0" xfId="0" applyFont="1" applyAlignment="1">
      <alignment wrapText="1"/>
    </xf>
    <xf numFmtId="0" fontId="34" fillId="0" borderId="17" xfId="0" applyFont="1" applyBorder="1" applyAlignment="1">
      <alignment wrapText="1"/>
    </xf>
    <xf numFmtId="49" fontId="29" fillId="0" borderId="21" xfId="0" applyNumberFormat="1" applyFont="1" applyFill="1" applyBorder="1" applyAlignment="1" applyProtection="1">
      <alignment horizontal="center" vertical="center"/>
      <protection/>
    </xf>
    <xf numFmtId="4" fontId="32" fillId="0" borderId="17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4" fontId="30" fillId="9" borderId="17" xfId="0" applyNumberFormat="1" applyFont="1" applyFill="1" applyBorder="1" applyAlignment="1">
      <alignment vertical="center"/>
    </xf>
    <xf numFmtId="49" fontId="29" fillId="0" borderId="17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horizontal="center" vertical="center"/>
    </xf>
    <xf numFmtId="4" fontId="30" fillId="0" borderId="17" xfId="95" applyNumberFormat="1" applyFont="1" applyFill="1" applyBorder="1" applyAlignment="1">
      <alignment vertical="center"/>
      <protection/>
    </xf>
    <xf numFmtId="4" fontId="32" fillId="0" borderId="17" xfId="95" applyNumberFormat="1" applyFont="1" applyFill="1" applyBorder="1" applyAlignment="1">
      <alignment vertical="center"/>
      <protection/>
    </xf>
    <xf numFmtId="0" fontId="0" fillId="37" borderId="25" xfId="0" applyFont="1" applyFill="1" applyBorder="1" applyAlignment="1">
      <alignment/>
    </xf>
    <xf numFmtId="3" fontId="29" fillId="0" borderId="21" xfId="0" applyNumberFormat="1" applyFont="1" applyBorder="1" applyAlignment="1">
      <alignment horizontal="center" wrapText="1"/>
    </xf>
    <xf numFmtId="4" fontId="29" fillId="0" borderId="21" xfId="0" applyNumberFormat="1" applyFont="1" applyBorder="1" applyAlignment="1">
      <alignment horizontal="center" wrapText="1"/>
    </xf>
    <xf numFmtId="3" fontId="30" fillId="0" borderId="19" xfId="0" applyNumberFormat="1" applyFont="1" applyBorder="1" applyAlignment="1">
      <alignment horizontal="center"/>
    </xf>
    <xf numFmtId="4" fontId="22" fillId="0" borderId="17" xfId="95" applyNumberFormat="1" applyFont="1" applyFill="1" applyBorder="1" applyAlignment="1">
      <alignment vertical="center"/>
      <protection/>
    </xf>
    <xf numFmtId="4" fontId="22" fillId="0" borderId="17" xfId="95" applyNumberFormat="1" applyFont="1" applyFill="1" applyBorder="1" applyAlignment="1">
      <alignment vertical="center"/>
      <protection/>
    </xf>
    <xf numFmtId="4" fontId="29" fillId="0" borderId="17" xfId="95" applyNumberFormat="1" applyFont="1" applyFill="1" applyBorder="1" applyAlignment="1">
      <alignment vertical="center"/>
      <protection/>
    </xf>
    <xf numFmtId="0" fontId="36" fillId="0" borderId="0" xfId="0" applyFont="1" applyAlignment="1">
      <alignment wrapText="1"/>
    </xf>
    <xf numFmtId="3" fontId="41" fillId="9" borderId="17" xfId="0" applyNumberFormat="1" applyFont="1" applyFill="1" applyBorder="1" applyAlignment="1">
      <alignment vertic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3" fontId="30" fillId="37" borderId="17" xfId="95" applyNumberFormat="1" applyFont="1" applyFill="1" applyBorder="1" applyAlignment="1">
      <alignment vertical="center"/>
      <protection/>
    </xf>
    <xf numFmtId="3" fontId="32" fillId="37" borderId="17" xfId="95" applyNumberFormat="1" applyFont="1" applyFill="1" applyBorder="1" applyAlignment="1">
      <alignment vertical="center"/>
      <protection/>
    </xf>
    <xf numFmtId="0" fontId="29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wrapText="1"/>
    </xf>
    <xf numFmtId="198" fontId="29" fillId="0" borderId="24" xfId="95" applyNumberFormat="1" applyFont="1" applyBorder="1" applyAlignment="1">
      <alignment horizontal="left" vertical="center" wrapText="1"/>
      <protection/>
    </xf>
    <xf numFmtId="3" fontId="29" fillId="0" borderId="24" xfId="95" applyNumberFormat="1" applyFont="1" applyBorder="1" applyAlignment="1">
      <alignment horizontal="center" vertical="center"/>
      <protection/>
    </xf>
    <xf numFmtId="3" fontId="29" fillId="0" borderId="22" xfId="95" applyNumberFormat="1" applyFont="1" applyBorder="1" applyAlignment="1">
      <alignment vertical="center"/>
      <protection/>
    </xf>
    <xf numFmtId="3" fontId="22" fillId="0" borderId="24" xfId="95" applyNumberFormat="1" applyFont="1" applyBorder="1" applyAlignment="1">
      <alignment horizontal="center" vertical="center"/>
      <protection/>
    </xf>
    <xf numFmtId="3" fontId="22" fillId="0" borderId="22" xfId="95" applyNumberFormat="1" applyFont="1" applyBorder="1" applyAlignment="1">
      <alignment vertical="center"/>
      <protection/>
    </xf>
    <xf numFmtId="3" fontId="29" fillId="0" borderId="21" xfId="0" applyNumberFormat="1" applyFont="1" applyBorder="1" applyAlignment="1">
      <alignment wrapText="1"/>
    </xf>
    <xf numFmtId="49" fontId="30" fillId="9" borderId="21" xfId="0" applyNumberFormat="1" applyFont="1" applyFill="1" applyBorder="1" applyAlignment="1">
      <alignment horizontal="left" vertical="center" wrapText="1"/>
    </xf>
    <xf numFmtId="0" fontId="0" fillId="9" borderId="26" xfId="0" applyFill="1" applyBorder="1" applyAlignment="1">
      <alignment horizontal="left" vertical="center" wrapText="1"/>
    </xf>
    <xf numFmtId="0" fontId="0" fillId="9" borderId="18" xfId="0" applyFill="1" applyBorder="1" applyAlignment="1">
      <alignment horizontal="left" vertical="center" wrapText="1"/>
    </xf>
    <xf numFmtId="3" fontId="30" fillId="9" borderId="18" xfId="0" applyNumberFormat="1" applyFont="1" applyFill="1" applyBorder="1" applyAlignment="1">
      <alignment vertical="center"/>
    </xf>
    <xf numFmtId="49" fontId="29" fillId="0" borderId="27" xfId="0" applyNumberFormat="1" applyFont="1" applyFill="1" applyBorder="1" applyAlignment="1">
      <alignment horizontal="center" vertical="center"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wrapText="1"/>
    </xf>
    <xf numFmtId="49" fontId="30" fillId="9" borderId="30" xfId="0" applyNumberFormat="1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left" vertical="center" wrapText="1"/>
    </xf>
    <xf numFmtId="0" fontId="0" fillId="9" borderId="28" xfId="0" applyFill="1" applyBorder="1" applyAlignment="1">
      <alignment horizontal="left" vertical="center" wrapText="1"/>
    </xf>
    <xf numFmtId="49" fontId="30" fillId="9" borderId="27" xfId="0" applyNumberFormat="1" applyFont="1" applyFill="1" applyBorder="1" applyAlignment="1">
      <alignment horizontal="left" vertical="center" wrapText="1"/>
    </xf>
    <xf numFmtId="0" fontId="0" fillId="9" borderId="29" xfId="0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3" fontId="44" fillId="0" borderId="17" xfId="0" applyNumberFormat="1" applyFont="1" applyBorder="1" applyAlignment="1">
      <alignment vertical="center"/>
    </xf>
    <xf numFmtId="4" fontId="44" fillId="0" borderId="17" xfId="95" applyNumberFormat="1" applyFont="1" applyFill="1" applyBorder="1" applyAlignment="1">
      <alignment vertical="center"/>
      <protection/>
    </xf>
    <xf numFmtId="3" fontId="30" fillId="9" borderId="17" xfId="0" applyNumberFormat="1" applyFont="1" applyFill="1" applyBorder="1" applyAlignment="1">
      <alignment vertical="center"/>
    </xf>
    <xf numFmtId="0" fontId="30" fillId="9" borderId="17" xfId="0" applyFont="1" applyFill="1" applyBorder="1" applyAlignment="1">
      <alignment vertical="center"/>
    </xf>
    <xf numFmtId="3" fontId="30" fillId="9" borderId="24" xfId="0" applyNumberFormat="1" applyFont="1" applyFill="1" applyBorder="1" applyAlignment="1">
      <alignment vertical="center"/>
    </xf>
    <xf numFmtId="3" fontId="30" fillId="9" borderId="17" xfId="95" applyNumberFormat="1" applyFont="1" applyFill="1" applyBorder="1" applyAlignment="1">
      <alignment vertical="center"/>
      <protection/>
    </xf>
    <xf numFmtId="0" fontId="41" fillId="0" borderId="18" xfId="0" applyFont="1" applyFill="1" applyBorder="1" applyAlignment="1">
      <alignment horizontal="left" vertical="center" wrapText="1"/>
    </xf>
    <xf numFmtId="49" fontId="30" fillId="37" borderId="21" xfId="0" applyNumberFormat="1" applyFont="1" applyFill="1" applyBorder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  <xf numFmtId="0" fontId="34" fillId="37" borderId="18" xfId="0" applyFont="1" applyFill="1" applyBorder="1" applyAlignment="1">
      <alignment horizontal="left" vertical="center" wrapText="1"/>
    </xf>
    <xf numFmtId="3" fontId="32" fillId="0" borderId="17" xfId="95" applyNumberFormat="1" applyFont="1" applyFill="1" applyBorder="1" applyAlignment="1">
      <alignment vertical="center"/>
      <protection/>
    </xf>
    <xf numFmtId="49" fontId="3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32" fillId="0" borderId="17" xfId="0" applyFont="1" applyBorder="1" applyAlignment="1">
      <alignment wrapText="1"/>
    </xf>
    <xf numFmtId="0" fontId="32" fillId="0" borderId="17" xfId="0" applyFont="1" applyBorder="1" applyAlignment="1">
      <alignment horizontal="justify" vertical="top" wrapText="1"/>
    </xf>
    <xf numFmtId="0" fontId="29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wrapText="1"/>
    </xf>
    <xf numFmtId="0" fontId="29" fillId="0" borderId="30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49" fontId="30" fillId="9" borderId="21" xfId="0" applyNumberFormat="1" applyFont="1" applyFill="1" applyBorder="1" applyAlignment="1">
      <alignment horizontal="left" vertical="center" wrapText="1"/>
    </xf>
    <xf numFmtId="0" fontId="0" fillId="9" borderId="26" xfId="0" applyFill="1" applyBorder="1" applyAlignment="1">
      <alignment horizontal="left" vertical="center" wrapText="1"/>
    </xf>
    <xf numFmtId="0" fontId="0" fillId="9" borderId="18" xfId="0" applyFill="1" applyBorder="1" applyAlignment="1">
      <alignment horizontal="left" vertical="center" wrapText="1"/>
    </xf>
    <xf numFmtId="49" fontId="30" fillId="9" borderId="0" xfId="0" applyNumberFormat="1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49" fontId="30" fillId="9" borderId="21" xfId="0" applyNumberFormat="1" applyFont="1" applyFill="1" applyBorder="1" applyAlignment="1">
      <alignment horizontal="left" vertical="center" wrapText="1"/>
    </xf>
    <xf numFmtId="49" fontId="30" fillId="9" borderId="26" xfId="0" applyNumberFormat="1" applyFont="1" applyFill="1" applyBorder="1" applyAlignment="1">
      <alignment horizontal="left" vertical="center" wrapText="1"/>
    </xf>
    <xf numFmtId="0" fontId="20" fillId="9" borderId="26" xfId="0" applyFont="1" applyFill="1" applyBorder="1" applyAlignment="1">
      <alignment horizontal="left" vertical="center" wrapText="1"/>
    </xf>
    <xf numFmtId="0" fontId="20" fillId="9" borderId="18" xfId="0" applyFont="1" applyFill="1" applyBorder="1" applyAlignment="1">
      <alignment horizontal="left" vertical="center" wrapText="1"/>
    </xf>
    <xf numFmtId="2" fontId="30" fillId="9" borderId="21" xfId="0" applyNumberFormat="1" applyFont="1" applyFill="1" applyBorder="1" applyAlignment="1">
      <alignment horizontal="left" vertical="center" wrapText="1"/>
    </xf>
    <xf numFmtId="2" fontId="0" fillId="9" borderId="26" xfId="0" applyNumberFormat="1" applyFill="1" applyBorder="1" applyAlignment="1">
      <alignment horizontal="left" vertical="center" wrapText="1"/>
    </xf>
    <xf numFmtId="2" fontId="0" fillId="9" borderId="18" xfId="0" applyNumberFormat="1" applyFill="1" applyBorder="1" applyAlignment="1">
      <alignment horizontal="left" vertical="center" wrapText="1"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49" fontId="30" fillId="0" borderId="21" xfId="0" applyNumberFormat="1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49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30" fillId="9" borderId="21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31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31" fillId="0" borderId="0" xfId="0" applyFont="1" applyAlignment="1">
      <alignment horizontal="center" vertical="center" wrapText="1"/>
    </xf>
    <xf numFmtId="0" fontId="29" fillId="0" borderId="32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29" fillId="0" borderId="35" xfId="0" applyFont="1" applyBorder="1" applyAlignment="1">
      <alignment wrapText="1"/>
    </xf>
    <xf numFmtId="0" fontId="22" fillId="0" borderId="36" xfId="0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22" fillId="0" borderId="37" xfId="0" applyFont="1" applyBorder="1" applyAlignment="1">
      <alignment wrapText="1"/>
    </xf>
    <xf numFmtId="3" fontId="29" fillId="0" borderId="38" xfId="0" applyNumberFormat="1" applyFont="1" applyBorder="1" applyAlignment="1">
      <alignment wrapText="1"/>
    </xf>
    <xf numFmtId="0" fontId="0" fillId="0" borderId="39" xfId="0" applyBorder="1" applyAlignment="1">
      <alignment wrapText="1"/>
    </xf>
    <xf numFmtId="3" fontId="30" fillId="0" borderId="40" xfId="0" applyNumberFormat="1" applyFont="1" applyBorder="1" applyAlignment="1">
      <alignment horizontal="center"/>
    </xf>
    <xf numFmtId="3" fontId="30" fillId="0" borderId="4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 wrapText="1"/>
    </xf>
    <xf numFmtId="0" fontId="0" fillId="0" borderId="26" xfId="0" applyBorder="1" applyAlignment="1">
      <alignment wrapText="1"/>
    </xf>
    <xf numFmtId="0" fontId="29" fillId="0" borderId="21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9" fillId="0" borderId="42" xfId="0" applyFont="1" applyBorder="1" applyAlignment="1">
      <alignment horizontal="center" wrapText="1"/>
    </xf>
    <xf numFmtId="0" fontId="29" fillId="0" borderId="43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3" fontId="29" fillId="0" borderId="21" xfId="0" applyNumberFormat="1" applyFont="1" applyBorder="1" applyAlignment="1">
      <alignment horizontal="center" wrapText="1"/>
    </xf>
    <xf numFmtId="3" fontId="29" fillId="0" borderId="18" xfId="0" applyNumberFormat="1" applyFont="1" applyBorder="1" applyAlignment="1">
      <alignment horizontal="center" wrapText="1"/>
    </xf>
    <xf numFmtId="0" fontId="29" fillId="0" borderId="0" xfId="105" applyFont="1" applyAlignment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39" fillId="37" borderId="17" xfId="0" applyNumberFormat="1" applyFont="1" applyFill="1" applyBorder="1" applyAlignment="1" applyProtection="1">
      <alignment horizontal="center" vertical="center" wrapText="1"/>
      <protection/>
    </xf>
    <xf numFmtId="0" fontId="40" fillId="37" borderId="17" xfId="0" applyNumberFormat="1" applyFont="1" applyFill="1" applyBorder="1" applyAlignment="1" applyProtection="1">
      <alignment horizontal="center" vertical="center" wrapText="1"/>
      <protection/>
    </xf>
    <xf numFmtId="49" fontId="0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26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атки до бюджету 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2">
      <selection activeCell="I11" sqref="I11:J11"/>
    </sheetView>
  </sheetViews>
  <sheetFormatPr defaultColWidth="9.16015625" defaultRowHeight="12.75"/>
  <cols>
    <col min="1" max="1" width="11.83203125" style="12" customWidth="1"/>
    <col min="2" max="2" width="7.33203125" style="12" customWidth="1"/>
    <col min="3" max="3" width="8.16015625" style="12" customWidth="1"/>
    <col min="4" max="4" width="39.33203125" style="51" customWidth="1"/>
    <col min="5" max="5" width="47.83203125" style="51" customWidth="1"/>
    <col min="6" max="6" width="18" style="51" customWidth="1"/>
    <col min="7" max="7" width="16.16015625" style="51" customWidth="1"/>
    <col min="8" max="8" width="16.5" style="2" customWidth="1"/>
    <col min="9" max="9" width="13.5" style="2" customWidth="1"/>
    <col min="10" max="10" width="12.83203125" style="2" customWidth="1"/>
    <col min="11" max="16384" width="9.16015625" style="114" customWidth="1"/>
  </cols>
  <sheetData>
    <row r="1" spans="5:10" ht="63" customHeight="1">
      <c r="E1" s="164"/>
      <c r="F1" s="165"/>
      <c r="H1" s="273" t="s">
        <v>230</v>
      </c>
      <c r="I1" s="273"/>
      <c r="J1" s="273"/>
    </row>
    <row r="2" spans="5:10" ht="24" customHeight="1">
      <c r="E2" s="166"/>
      <c r="H2" s="274"/>
      <c r="I2" s="274"/>
      <c r="J2" s="274"/>
    </row>
    <row r="3" spans="1:10" ht="44.25" customHeight="1">
      <c r="A3" s="275" t="s">
        <v>111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8.75">
      <c r="A4" s="167"/>
      <c r="B4" s="168"/>
      <c r="C4" s="168"/>
      <c r="D4" s="169"/>
      <c r="E4" s="169"/>
      <c r="F4" s="169"/>
      <c r="G4" s="169"/>
      <c r="H4" s="170"/>
      <c r="I4" s="171"/>
      <c r="J4" s="172" t="s">
        <v>11</v>
      </c>
    </row>
    <row r="5" spans="1:10" ht="12.75">
      <c r="A5" s="268" t="s">
        <v>17</v>
      </c>
      <c r="B5" s="276" t="s">
        <v>18</v>
      </c>
      <c r="C5" s="268" t="s">
        <v>16</v>
      </c>
      <c r="D5" s="268" t="s">
        <v>19</v>
      </c>
      <c r="E5" s="278" t="s">
        <v>112</v>
      </c>
      <c r="F5" s="268" t="s">
        <v>113</v>
      </c>
      <c r="G5" s="268" t="s">
        <v>50</v>
      </c>
      <c r="H5" s="268" t="s">
        <v>1</v>
      </c>
      <c r="I5" s="270" t="s">
        <v>2</v>
      </c>
      <c r="J5" s="271"/>
    </row>
    <row r="6" spans="1:10" ht="121.5" customHeight="1">
      <c r="A6" s="269"/>
      <c r="B6" s="269"/>
      <c r="C6" s="269"/>
      <c r="D6" s="277"/>
      <c r="E6" s="277"/>
      <c r="F6" s="269"/>
      <c r="G6" s="269"/>
      <c r="H6" s="269"/>
      <c r="I6" s="173" t="s">
        <v>114</v>
      </c>
      <c r="J6" s="173" t="s">
        <v>49</v>
      </c>
    </row>
    <row r="7" spans="1:10" ht="29.25" customHeight="1" hidden="1">
      <c r="A7" s="220"/>
      <c r="B7" s="221"/>
      <c r="C7" s="220"/>
      <c r="D7" s="213"/>
      <c r="E7" s="222"/>
      <c r="F7" s="223"/>
      <c r="G7" s="224"/>
      <c r="H7" s="224"/>
      <c r="I7" s="225"/>
      <c r="J7" s="225"/>
    </row>
    <row r="8" spans="1:10" ht="57" customHeight="1">
      <c r="A8" s="109" t="s">
        <v>62</v>
      </c>
      <c r="B8" s="110" t="s">
        <v>63</v>
      </c>
      <c r="C8" s="45"/>
      <c r="D8" s="111" t="s">
        <v>153</v>
      </c>
      <c r="E8" s="222"/>
      <c r="F8" s="223"/>
      <c r="G8" s="226">
        <f>SUM(G9)</f>
        <v>423000</v>
      </c>
      <c r="H8" s="226">
        <f>SUM(H9)</f>
        <v>423000</v>
      </c>
      <c r="I8" s="227"/>
      <c r="J8" s="225"/>
    </row>
    <row r="9" spans="1:10" ht="52.5" customHeight="1">
      <c r="A9" s="109" t="s">
        <v>64</v>
      </c>
      <c r="B9" s="110" t="s">
        <v>63</v>
      </c>
      <c r="C9" s="45"/>
      <c r="D9" s="112" t="s">
        <v>66</v>
      </c>
      <c r="E9" s="222"/>
      <c r="F9" s="223"/>
      <c r="G9" s="226">
        <f>SUM(G10:G10)</f>
        <v>423000</v>
      </c>
      <c r="H9" s="226">
        <f>SUM(H10:H10)</f>
        <v>423000</v>
      </c>
      <c r="I9" s="227"/>
      <c r="J9" s="225"/>
    </row>
    <row r="10" spans="1:10" ht="58.5" customHeight="1">
      <c r="A10" s="70" t="s">
        <v>173</v>
      </c>
      <c r="B10" s="70" t="s">
        <v>175</v>
      </c>
      <c r="C10" s="70" t="s">
        <v>155</v>
      </c>
      <c r="D10" s="59" t="s">
        <v>176</v>
      </c>
      <c r="E10" s="90" t="s">
        <v>177</v>
      </c>
      <c r="F10" s="174" t="s">
        <v>178</v>
      </c>
      <c r="G10" s="224">
        <v>423000</v>
      </c>
      <c r="H10" s="224">
        <v>423000</v>
      </c>
      <c r="I10" s="227"/>
      <c r="J10" s="225"/>
    </row>
    <row r="11" spans="1:10" ht="15.75">
      <c r="A11" s="175"/>
      <c r="B11" s="175"/>
      <c r="C11" s="176"/>
      <c r="D11" s="177" t="s">
        <v>119</v>
      </c>
      <c r="E11" s="178"/>
      <c r="F11" s="178"/>
      <c r="G11" s="179">
        <f>G8</f>
        <v>423000</v>
      </c>
      <c r="H11" s="179">
        <f>H8</f>
        <v>423000</v>
      </c>
      <c r="I11" s="179"/>
      <c r="J11" s="179"/>
    </row>
    <row r="12" spans="8:10" ht="12.75">
      <c r="H12" s="180"/>
      <c r="I12" s="180"/>
      <c r="J12" s="180"/>
    </row>
    <row r="14" spans="4:10" ht="18.75">
      <c r="D14" s="49" t="s">
        <v>14</v>
      </c>
      <c r="E14" s="49"/>
      <c r="F14" s="49"/>
      <c r="G14" s="49"/>
      <c r="H14" s="32"/>
      <c r="I14" s="272" t="s">
        <v>15</v>
      </c>
      <c r="J14" s="272"/>
    </row>
  </sheetData>
  <sheetProtection/>
  <mergeCells count="12">
    <mergeCell ref="E5:E6"/>
    <mergeCell ref="F5:F6"/>
    <mergeCell ref="G5:G6"/>
    <mergeCell ref="H5:H6"/>
    <mergeCell ref="I5:J5"/>
    <mergeCell ref="I14:J14"/>
    <mergeCell ref="H1:J2"/>
    <mergeCell ref="A3:J3"/>
    <mergeCell ref="A5:A6"/>
    <mergeCell ref="B5:B6"/>
    <mergeCell ref="C5:C6"/>
    <mergeCell ref="D5:D6"/>
  </mergeCells>
  <printOptions/>
  <pageMargins left="0.22" right="0.19" top="0.17" bottom="0.16" header="0.19" footer="0.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4">
      <selection activeCell="B49" sqref="B49"/>
    </sheetView>
  </sheetViews>
  <sheetFormatPr defaultColWidth="9.16015625" defaultRowHeight="12.75"/>
  <cols>
    <col min="1" max="1" width="18" style="2" customWidth="1"/>
    <col min="2" max="2" width="92.33203125" style="2" customWidth="1"/>
    <col min="3" max="3" width="23.16015625" style="2" customWidth="1"/>
    <col min="4" max="4" width="22.33203125" style="2" customWidth="1"/>
    <col min="5" max="5" width="16.16015625" style="2" customWidth="1"/>
    <col min="6" max="6" width="17.33203125" style="2" customWidth="1"/>
    <col min="7" max="16384" width="9.16015625" style="114" customWidth="1"/>
  </cols>
  <sheetData>
    <row r="1" spans="3:6" ht="66.75" customHeight="1">
      <c r="C1" s="279" t="s">
        <v>67</v>
      </c>
      <c r="D1" s="279"/>
      <c r="E1" s="279"/>
      <c r="F1" s="279"/>
    </row>
    <row r="2" spans="3:6" ht="20.25" customHeight="1">
      <c r="C2" s="280"/>
      <c r="D2" s="280"/>
      <c r="E2" s="280"/>
      <c r="F2" s="280"/>
    </row>
    <row r="3" spans="1:6" ht="31.5" customHeight="1">
      <c r="A3" s="281" t="s">
        <v>68</v>
      </c>
      <c r="B3" s="281"/>
      <c r="C3" s="281"/>
      <c r="D3" s="281"/>
      <c r="E3" s="281"/>
      <c r="F3" s="281"/>
    </row>
    <row r="4" spans="2:6" ht="12.75">
      <c r="B4" s="115"/>
      <c r="C4" s="115"/>
      <c r="D4" s="115"/>
      <c r="E4" s="115"/>
      <c r="F4" s="11" t="s">
        <v>11</v>
      </c>
    </row>
    <row r="5" spans="1:6" ht="15.75">
      <c r="A5" s="282" t="s">
        <v>0</v>
      </c>
      <c r="B5" s="282" t="s">
        <v>69</v>
      </c>
      <c r="C5" s="282" t="s">
        <v>4</v>
      </c>
      <c r="D5" s="282" t="s">
        <v>1</v>
      </c>
      <c r="E5" s="282" t="s">
        <v>2</v>
      </c>
      <c r="F5" s="282"/>
    </row>
    <row r="6" spans="1:6" ht="66" customHeight="1">
      <c r="A6" s="282"/>
      <c r="B6" s="282"/>
      <c r="C6" s="282"/>
      <c r="D6" s="282"/>
      <c r="E6" s="10" t="s">
        <v>4</v>
      </c>
      <c r="F6" s="9" t="s">
        <v>10</v>
      </c>
    </row>
    <row r="7" spans="1:6" ht="15.75" hidden="1">
      <c r="A7" s="10">
        <v>10000000</v>
      </c>
      <c r="B7" s="112" t="s">
        <v>70</v>
      </c>
      <c r="C7" s="116"/>
      <c r="D7" s="116"/>
      <c r="E7" s="116"/>
      <c r="F7" s="116"/>
    </row>
    <row r="8" spans="1:6" ht="31.5" hidden="1">
      <c r="A8" s="10">
        <v>11000000</v>
      </c>
      <c r="B8" s="117" t="s">
        <v>71</v>
      </c>
      <c r="C8" s="116"/>
      <c r="D8" s="116"/>
      <c r="E8" s="118"/>
      <c r="F8" s="116"/>
    </row>
    <row r="9" spans="1:6" s="119" customFormat="1" ht="15.75" hidden="1">
      <c r="A9" s="10">
        <v>11010000</v>
      </c>
      <c r="B9" s="117" t="s">
        <v>72</v>
      </c>
      <c r="C9" s="116"/>
      <c r="D9" s="116"/>
      <c r="E9" s="116"/>
      <c r="F9" s="116"/>
    </row>
    <row r="10" spans="1:6" s="119" customFormat="1" ht="15.75" hidden="1">
      <c r="A10" s="10"/>
      <c r="B10" s="117"/>
      <c r="C10" s="116"/>
      <c r="D10" s="116"/>
      <c r="E10" s="116"/>
      <c r="F10" s="116"/>
    </row>
    <row r="11" spans="1:6" s="124" customFormat="1" ht="31.5" hidden="1">
      <c r="A11" s="120" t="s">
        <v>73</v>
      </c>
      <c r="B11" s="121" t="s">
        <v>74</v>
      </c>
      <c r="C11" s="122"/>
      <c r="D11" s="122"/>
      <c r="E11" s="123"/>
      <c r="F11" s="123"/>
    </row>
    <row r="12" spans="1:6" s="124" customFormat="1" ht="31.5" hidden="1">
      <c r="A12" s="120" t="s">
        <v>75</v>
      </c>
      <c r="B12" s="121" t="s">
        <v>76</v>
      </c>
      <c r="C12" s="122"/>
      <c r="D12" s="122"/>
      <c r="E12" s="123"/>
      <c r="F12" s="123"/>
    </row>
    <row r="13" spans="1:6" s="124" customFormat="1" ht="15.75" hidden="1">
      <c r="A13" s="120">
        <v>13010000</v>
      </c>
      <c r="B13" s="121" t="s">
        <v>172</v>
      </c>
      <c r="C13" s="122"/>
      <c r="D13" s="122"/>
      <c r="E13" s="123"/>
      <c r="F13" s="123"/>
    </row>
    <row r="14" spans="1:6" s="124" customFormat="1" ht="15.75" hidden="1">
      <c r="A14" s="120">
        <v>13010100</v>
      </c>
      <c r="B14" s="121" t="s">
        <v>172</v>
      </c>
      <c r="C14" s="122"/>
      <c r="D14" s="122"/>
      <c r="E14" s="123"/>
      <c r="F14" s="123"/>
    </row>
    <row r="15" spans="1:6" s="124" customFormat="1" ht="15.75" hidden="1">
      <c r="A15" s="120"/>
      <c r="B15" s="121"/>
      <c r="C15" s="123"/>
      <c r="D15" s="123"/>
      <c r="E15" s="123"/>
      <c r="F15" s="123"/>
    </row>
    <row r="16" spans="1:6" s="124" customFormat="1" ht="15.75" hidden="1">
      <c r="A16" s="10">
        <v>20000000</v>
      </c>
      <c r="B16" s="112" t="s">
        <v>77</v>
      </c>
      <c r="C16" s="123"/>
      <c r="D16" s="123"/>
      <c r="E16" s="123"/>
      <c r="F16" s="123"/>
    </row>
    <row r="17" spans="1:6" s="124" customFormat="1" ht="31.5" hidden="1">
      <c r="A17" s="10">
        <v>22000000</v>
      </c>
      <c r="B17" s="117" t="s">
        <v>78</v>
      </c>
      <c r="C17" s="123"/>
      <c r="D17" s="123"/>
      <c r="E17" s="123"/>
      <c r="F17" s="123"/>
    </row>
    <row r="18" spans="1:6" s="124" customFormat="1" ht="31.5" hidden="1">
      <c r="A18" s="10">
        <v>22080000</v>
      </c>
      <c r="B18" s="125" t="s">
        <v>79</v>
      </c>
      <c r="C18" s="123"/>
      <c r="D18" s="123"/>
      <c r="E18" s="123"/>
      <c r="F18" s="123"/>
    </row>
    <row r="19" spans="1:6" s="124" customFormat="1" ht="31.5" hidden="1">
      <c r="A19" s="126">
        <v>22080400</v>
      </c>
      <c r="B19" s="127" t="s">
        <v>80</v>
      </c>
      <c r="C19" s="123"/>
      <c r="D19" s="123"/>
      <c r="E19" s="123"/>
      <c r="F19" s="123"/>
    </row>
    <row r="20" spans="1:6" s="124" customFormat="1" ht="15.75" hidden="1">
      <c r="A20" s="10">
        <v>24060000</v>
      </c>
      <c r="B20" s="112" t="s">
        <v>81</v>
      </c>
      <c r="C20" s="123"/>
      <c r="D20" s="123"/>
      <c r="E20" s="123"/>
      <c r="F20" s="123"/>
    </row>
    <row r="21" spans="1:6" s="124" customFormat="1" ht="15.75" hidden="1">
      <c r="A21" s="126">
        <v>24060300</v>
      </c>
      <c r="B21" s="59" t="s">
        <v>82</v>
      </c>
      <c r="C21" s="123"/>
      <c r="D21" s="123"/>
      <c r="E21" s="123"/>
      <c r="F21" s="123"/>
    </row>
    <row r="22" spans="1:6" s="124" customFormat="1" ht="15.75" hidden="1">
      <c r="A22" s="10">
        <v>30000000</v>
      </c>
      <c r="B22" s="112" t="s">
        <v>83</v>
      </c>
      <c r="C22" s="123"/>
      <c r="D22" s="123"/>
      <c r="E22" s="123"/>
      <c r="F22" s="123"/>
    </row>
    <row r="23" spans="1:6" s="124" customFormat="1" ht="15.75" hidden="1">
      <c r="A23" s="126">
        <v>31030000</v>
      </c>
      <c r="B23" s="59" t="s">
        <v>84</v>
      </c>
      <c r="C23" s="123"/>
      <c r="D23" s="123"/>
      <c r="E23" s="123"/>
      <c r="F23" s="123"/>
    </row>
    <row r="24" spans="1:6" ht="15.75" hidden="1">
      <c r="A24" s="10"/>
      <c r="B24" s="117" t="s">
        <v>85</v>
      </c>
      <c r="C24" s="128"/>
      <c r="D24" s="128"/>
      <c r="E24" s="129"/>
      <c r="F24" s="129"/>
    </row>
    <row r="25" spans="1:6" ht="15.75" hidden="1">
      <c r="A25" s="117"/>
      <c r="B25" s="117"/>
      <c r="C25" s="128"/>
      <c r="D25" s="128"/>
      <c r="E25" s="129"/>
      <c r="F25" s="129"/>
    </row>
    <row r="26" spans="1:6" ht="15.75" hidden="1">
      <c r="A26" s="10">
        <v>30000000</v>
      </c>
      <c r="B26" s="112" t="s">
        <v>83</v>
      </c>
      <c r="C26" s="128"/>
      <c r="D26" s="128"/>
      <c r="E26" s="129"/>
      <c r="F26" s="129"/>
    </row>
    <row r="27" spans="1:6" ht="15.75" hidden="1">
      <c r="A27" s="126">
        <v>31030000</v>
      </c>
      <c r="B27" s="59" t="s">
        <v>84</v>
      </c>
      <c r="C27" s="122"/>
      <c r="D27" s="122"/>
      <c r="E27" s="136"/>
      <c r="F27" s="136"/>
    </row>
    <row r="28" spans="1:6" ht="15.75" hidden="1">
      <c r="A28" s="10"/>
      <c r="B28" s="117"/>
      <c r="C28" s="128"/>
      <c r="D28" s="128"/>
      <c r="E28" s="129"/>
      <c r="F28" s="129"/>
    </row>
    <row r="29" spans="1:6" ht="15.75">
      <c r="A29" s="130">
        <v>40000000</v>
      </c>
      <c r="B29" s="131" t="s">
        <v>86</v>
      </c>
      <c r="C29" s="129">
        <v>759588</v>
      </c>
      <c r="D29" s="129">
        <v>759588</v>
      </c>
      <c r="E29" s="129"/>
      <c r="F29" s="129"/>
    </row>
    <row r="30" spans="1:6" ht="15.75">
      <c r="A30" s="130">
        <v>41000000</v>
      </c>
      <c r="B30" s="130" t="s">
        <v>87</v>
      </c>
      <c r="C30" s="129">
        <v>759588</v>
      </c>
      <c r="D30" s="129">
        <v>759588</v>
      </c>
      <c r="E30" s="129"/>
      <c r="F30" s="129"/>
    </row>
    <row r="31" spans="1:6" ht="15.75" hidden="1">
      <c r="A31" s="130">
        <v>41040000</v>
      </c>
      <c r="B31" s="132" t="s">
        <v>88</v>
      </c>
      <c r="C31" s="129"/>
      <c r="D31" s="129"/>
      <c r="E31" s="129"/>
      <c r="F31" s="129"/>
    </row>
    <row r="32" spans="1:6" ht="47.25" hidden="1">
      <c r="A32" s="130">
        <v>41040200</v>
      </c>
      <c r="B32" s="133" t="s">
        <v>89</v>
      </c>
      <c r="C32" s="129"/>
      <c r="D32" s="129"/>
      <c r="E32" s="129"/>
      <c r="F32" s="129"/>
    </row>
    <row r="33" spans="1:6" ht="15.75" hidden="1">
      <c r="A33" s="130">
        <v>41030000</v>
      </c>
      <c r="B33" s="134" t="s">
        <v>90</v>
      </c>
      <c r="C33" s="129"/>
      <c r="D33" s="129"/>
      <c r="E33" s="129"/>
      <c r="F33" s="129"/>
    </row>
    <row r="34" spans="1:6" ht="31.5" hidden="1">
      <c r="A34" s="130">
        <v>41034500</v>
      </c>
      <c r="B34" s="90" t="s">
        <v>91</v>
      </c>
      <c r="C34" s="129"/>
      <c r="D34" s="129"/>
      <c r="E34" s="129"/>
      <c r="F34" s="129"/>
    </row>
    <row r="35" spans="1:6" ht="15.75">
      <c r="A35" s="130">
        <v>41030000</v>
      </c>
      <c r="B35" s="90" t="s">
        <v>90</v>
      </c>
      <c r="C35" s="129"/>
      <c r="D35" s="129"/>
      <c r="E35" s="129"/>
      <c r="F35" s="129"/>
    </row>
    <row r="36" spans="1:6" ht="47.25" hidden="1">
      <c r="A36" s="130">
        <v>41030400</v>
      </c>
      <c r="B36" s="90" t="s">
        <v>171</v>
      </c>
      <c r="C36" s="129"/>
      <c r="D36" s="129"/>
      <c r="E36" s="129"/>
      <c r="F36" s="129"/>
    </row>
    <row r="37" spans="1:6" ht="31.5" hidden="1">
      <c r="A37" s="130">
        <v>41034500</v>
      </c>
      <c r="B37" s="133" t="s">
        <v>131</v>
      </c>
      <c r="C37" s="129"/>
      <c r="D37" s="129"/>
      <c r="E37" s="129"/>
      <c r="F37" s="129"/>
    </row>
    <row r="38" spans="1:6" ht="15.75">
      <c r="A38" s="130">
        <v>41050000</v>
      </c>
      <c r="B38" s="130" t="s">
        <v>92</v>
      </c>
      <c r="C38" s="129">
        <v>759588</v>
      </c>
      <c r="D38" s="129">
        <v>759588</v>
      </c>
      <c r="E38" s="129"/>
      <c r="F38" s="129"/>
    </row>
    <row r="39" spans="1:6" ht="31.5" hidden="1">
      <c r="A39" s="130">
        <v>41051000</v>
      </c>
      <c r="B39" s="90" t="s">
        <v>93</v>
      </c>
      <c r="C39" s="129"/>
      <c r="D39" s="129"/>
      <c r="E39" s="129"/>
      <c r="F39" s="129"/>
    </row>
    <row r="40" spans="1:6" ht="15.75" hidden="1">
      <c r="A40" s="130"/>
      <c r="B40" s="130"/>
      <c r="C40" s="129"/>
      <c r="D40" s="129"/>
      <c r="E40" s="129"/>
      <c r="F40" s="129"/>
    </row>
    <row r="41" spans="1:6" ht="15.75" hidden="1">
      <c r="A41" s="130"/>
      <c r="B41" s="130"/>
      <c r="C41" s="129"/>
      <c r="D41" s="129"/>
      <c r="E41" s="129"/>
      <c r="F41" s="129"/>
    </row>
    <row r="42" spans="1:6" ht="15.75" hidden="1">
      <c r="A42" s="135"/>
      <c r="B42" s="135" t="s">
        <v>94</v>
      </c>
      <c r="C42" s="136"/>
      <c r="D42" s="136"/>
      <c r="E42" s="136"/>
      <c r="F42" s="136"/>
    </row>
    <row r="43" spans="1:6" ht="15.75" hidden="1">
      <c r="A43" s="135"/>
      <c r="B43" s="135" t="s">
        <v>95</v>
      </c>
      <c r="C43" s="136"/>
      <c r="D43" s="136"/>
      <c r="E43" s="136"/>
      <c r="F43" s="136"/>
    </row>
    <row r="44" spans="1:6" ht="15.75" hidden="1">
      <c r="A44" s="135"/>
      <c r="B44" s="135" t="s">
        <v>96</v>
      </c>
      <c r="C44" s="136"/>
      <c r="D44" s="136"/>
      <c r="E44" s="136"/>
      <c r="F44" s="136"/>
    </row>
    <row r="45" spans="1:6" ht="15.75" hidden="1">
      <c r="A45" s="135"/>
      <c r="B45" s="135" t="s">
        <v>97</v>
      </c>
      <c r="C45" s="136"/>
      <c r="D45" s="136"/>
      <c r="E45" s="136"/>
      <c r="F45" s="136"/>
    </row>
    <row r="46" spans="1:6" ht="31.5" hidden="1">
      <c r="A46" s="130">
        <v>41051100</v>
      </c>
      <c r="B46" s="127" t="s">
        <v>98</v>
      </c>
      <c r="C46" s="136"/>
      <c r="D46" s="136"/>
      <c r="E46" s="136"/>
      <c r="F46" s="136"/>
    </row>
    <row r="47" spans="1:6" ht="47.25" hidden="1">
      <c r="A47" s="130">
        <v>41051400</v>
      </c>
      <c r="B47" s="127" t="s">
        <v>99</v>
      </c>
      <c r="C47" s="136"/>
      <c r="D47" s="136"/>
      <c r="E47" s="136"/>
      <c r="F47" s="136"/>
    </row>
    <row r="48" spans="1:6" ht="15.75" hidden="1">
      <c r="A48" s="130"/>
      <c r="B48" s="127"/>
      <c r="C48" s="136"/>
      <c r="D48" s="136"/>
      <c r="E48" s="136"/>
      <c r="F48" s="136"/>
    </row>
    <row r="49" spans="1:6" ht="157.5">
      <c r="A49" s="130">
        <v>41050100</v>
      </c>
      <c r="B49" s="211" t="s">
        <v>225</v>
      </c>
      <c r="C49" s="136">
        <v>-1000000</v>
      </c>
      <c r="D49" s="136">
        <v>-1000000</v>
      </c>
      <c r="E49" s="136"/>
      <c r="F49" s="136"/>
    </row>
    <row r="50" spans="1:6" ht="78.75">
      <c r="A50" s="130">
        <v>41050900</v>
      </c>
      <c r="B50" s="265" t="s">
        <v>227</v>
      </c>
      <c r="C50" s="136">
        <v>1275588</v>
      </c>
      <c r="D50" s="136">
        <v>1275588</v>
      </c>
      <c r="E50" s="136"/>
      <c r="F50" s="136"/>
    </row>
    <row r="51" spans="1:6" ht="36.75" customHeight="1">
      <c r="A51" s="130">
        <v>41051500</v>
      </c>
      <c r="B51" s="211" t="s">
        <v>226</v>
      </c>
      <c r="C51" s="136">
        <v>423000</v>
      </c>
      <c r="D51" s="136">
        <v>423000</v>
      </c>
      <c r="E51" s="136"/>
      <c r="F51" s="136"/>
    </row>
    <row r="52" spans="1:6" ht="21.75" customHeight="1">
      <c r="A52" s="130">
        <v>41053900</v>
      </c>
      <c r="B52" s="135" t="s">
        <v>100</v>
      </c>
      <c r="C52" s="136">
        <v>61000</v>
      </c>
      <c r="D52" s="136">
        <v>61000</v>
      </c>
      <c r="E52" s="136"/>
      <c r="F52" s="136"/>
    </row>
    <row r="53" spans="1:6" ht="15.75" hidden="1">
      <c r="A53" s="130"/>
      <c r="B53" s="135" t="s">
        <v>96</v>
      </c>
      <c r="C53" s="136"/>
      <c r="D53" s="136"/>
      <c r="E53" s="136"/>
      <c r="F53" s="136"/>
    </row>
    <row r="54" spans="1:6" ht="15.75" hidden="1">
      <c r="A54" s="135"/>
      <c r="B54" s="135" t="s">
        <v>101</v>
      </c>
      <c r="C54" s="136"/>
      <c r="D54" s="136"/>
      <c r="E54" s="136"/>
      <c r="F54" s="136"/>
    </row>
    <row r="55" spans="1:6" ht="15.75" hidden="1">
      <c r="A55" s="135"/>
      <c r="B55" s="135" t="s">
        <v>95</v>
      </c>
      <c r="C55" s="136"/>
      <c r="D55" s="136"/>
      <c r="E55" s="136"/>
      <c r="F55" s="136"/>
    </row>
    <row r="56" spans="1:6" ht="15.75" hidden="1">
      <c r="A56" s="135"/>
      <c r="B56" s="135" t="s">
        <v>102</v>
      </c>
      <c r="C56" s="136"/>
      <c r="D56" s="136"/>
      <c r="E56" s="136"/>
      <c r="F56" s="136"/>
    </row>
    <row r="57" spans="1:6" ht="15.75" hidden="1">
      <c r="A57" s="135"/>
      <c r="B57" s="135" t="s">
        <v>103</v>
      </c>
      <c r="C57" s="136"/>
      <c r="D57" s="136"/>
      <c r="E57" s="136"/>
      <c r="F57" s="136"/>
    </row>
    <row r="58" spans="1:6" ht="15.75" hidden="1">
      <c r="A58" s="135"/>
      <c r="B58" s="135" t="s">
        <v>104</v>
      </c>
      <c r="C58" s="136"/>
      <c r="D58" s="136"/>
      <c r="E58" s="136"/>
      <c r="F58" s="136"/>
    </row>
    <row r="59" spans="1:6" ht="15.75" hidden="1">
      <c r="A59" s="135"/>
      <c r="B59" s="135" t="s">
        <v>105</v>
      </c>
      <c r="C59" s="136"/>
      <c r="D59" s="136"/>
      <c r="E59" s="136"/>
      <c r="F59" s="136"/>
    </row>
    <row r="60" spans="1:6" ht="15.75" hidden="1">
      <c r="A60" s="135"/>
      <c r="B60" s="135"/>
      <c r="C60" s="136"/>
      <c r="D60" s="136"/>
      <c r="E60" s="136"/>
      <c r="F60" s="136"/>
    </row>
    <row r="61" spans="1:6" ht="15.75" hidden="1">
      <c r="A61" s="135"/>
      <c r="B61" s="135" t="s">
        <v>106</v>
      </c>
      <c r="C61" s="136"/>
      <c r="D61" s="136"/>
      <c r="E61" s="136"/>
      <c r="F61" s="136"/>
    </row>
    <row r="62" spans="1:6" ht="15.75" hidden="1">
      <c r="A62" s="135"/>
      <c r="B62" s="135" t="s">
        <v>94</v>
      </c>
      <c r="C62" s="136"/>
      <c r="D62" s="136"/>
      <c r="E62" s="136"/>
      <c r="F62" s="136"/>
    </row>
    <row r="63" spans="1:6" ht="15.75" hidden="1">
      <c r="A63" s="135"/>
      <c r="B63" s="135" t="s">
        <v>107</v>
      </c>
      <c r="C63" s="136"/>
      <c r="D63" s="136"/>
      <c r="E63" s="136"/>
      <c r="F63" s="136"/>
    </row>
    <row r="64" spans="1:6" ht="45.75" customHeight="1" hidden="1">
      <c r="A64" s="130"/>
      <c r="B64" s="127"/>
      <c r="C64" s="136"/>
      <c r="D64" s="136"/>
      <c r="E64" s="136"/>
      <c r="F64" s="136"/>
    </row>
    <row r="65" spans="1:6" ht="21" customHeight="1">
      <c r="A65" s="130"/>
      <c r="B65" s="137" t="s">
        <v>108</v>
      </c>
      <c r="C65" s="129">
        <f>C24+C29</f>
        <v>759588</v>
      </c>
      <c r="D65" s="129">
        <f>D24+D29</f>
        <v>759588</v>
      </c>
      <c r="E65" s="129">
        <f>E24+E29</f>
        <v>0</v>
      </c>
      <c r="F65" s="129">
        <f>F24+F29</f>
        <v>0</v>
      </c>
    </row>
    <row r="66" spans="1:6" ht="15.75" customHeight="1" hidden="1">
      <c r="A66" s="138"/>
      <c r="B66" s="137" t="s">
        <v>108</v>
      </c>
      <c r="C66" s="139"/>
      <c r="D66" s="139"/>
      <c r="E66" s="129"/>
      <c r="F66" s="129"/>
    </row>
    <row r="67" spans="1:6" ht="15.75" customHeight="1" hidden="1">
      <c r="A67" s="140"/>
      <c r="B67" s="141"/>
      <c r="C67" s="139"/>
      <c r="D67" s="139"/>
      <c r="E67" s="129"/>
      <c r="F67" s="129"/>
    </row>
    <row r="68" spans="1:6" ht="15.75" customHeight="1" hidden="1">
      <c r="A68" s="142"/>
      <c r="B68" s="142"/>
      <c r="C68" s="139"/>
      <c r="D68" s="139"/>
      <c r="E68" s="129"/>
      <c r="F68" s="129"/>
    </row>
    <row r="69" spans="1:6" ht="15.75" customHeight="1" hidden="1">
      <c r="A69" s="143"/>
      <c r="B69" s="144"/>
      <c r="C69" s="139"/>
      <c r="D69" s="139"/>
      <c r="E69" s="129"/>
      <c r="F69" s="129"/>
    </row>
    <row r="70" spans="1:6" ht="15.75" customHeight="1" hidden="1">
      <c r="A70" s="138"/>
      <c r="B70" s="145"/>
      <c r="C70" s="139"/>
      <c r="D70" s="139"/>
      <c r="E70" s="129"/>
      <c r="F70" s="129"/>
    </row>
    <row r="71" spans="1:6" ht="31.5" customHeight="1" hidden="1">
      <c r="A71" s="142"/>
      <c r="B71" s="142"/>
      <c r="C71" s="139"/>
      <c r="D71" s="139"/>
      <c r="E71" s="129"/>
      <c r="F71" s="129"/>
    </row>
    <row r="72" spans="1:6" ht="15.75" customHeight="1" hidden="1">
      <c r="A72" s="146"/>
      <c r="B72" s="146"/>
      <c r="C72" s="139"/>
      <c r="D72" s="139"/>
      <c r="E72" s="129"/>
      <c r="F72" s="129"/>
    </row>
    <row r="73" spans="1:6" ht="15.75" customHeight="1" hidden="1">
      <c r="A73" s="130"/>
      <c r="B73" s="130"/>
      <c r="C73" s="139"/>
      <c r="D73" s="139"/>
      <c r="E73" s="129"/>
      <c r="F73" s="129"/>
    </row>
    <row r="74" spans="1:6" ht="15.75" customHeight="1" hidden="1">
      <c r="A74" s="130"/>
      <c r="B74" s="130"/>
      <c r="C74" s="139"/>
      <c r="D74" s="139"/>
      <c r="E74" s="129"/>
      <c r="F74" s="129"/>
    </row>
    <row r="75" spans="1:6" ht="15.75" customHeight="1" hidden="1">
      <c r="A75" s="130"/>
      <c r="B75" s="130"/>
      <c r="C75" s="139"/>
      <c r="D75" s="139"/>
      <c r="E75" s="129"/>
      <c r="F75" s="129"/>
    </row>
    <row r="76" spans="1:6" ht="15.75" customHeight="1" hidden="1">
      <c r="A76" s="135"/>
      <c r="B76" s="135"/>
      <c r="C76" s="139"/>
      <c r="D76" s="139"/>
      <c r="E76" s="129"/>
      <c r="F76" s="129"/>
    </row>
    <row r="77" spans="1:6" ht="15.75" customHeight="1" hidden="1">
      <c r="A77" s="130"/>
      <c r="B77" s="130"/>
      <c r="C77" s="139"/>
      <c r="D77" s="139"/>
      <c r="E77" s="129"/>
      <c r="F77" s="129"/>
    </row>
    <row r="78" spans="1:6" ht="15.75" customHeight="1" hidden="1">
      <c r="A78" s="120"/>
      <c r="B78" s="147"/>
      <c r="C78" s="148"/>
      <c r="D78" s="148"/>
      <c r="E78" s="148"/>
      <c r="F78" s="148"/>
    </row>
    <row r="79" spans="1:6" ht="15.75" customHeight="1" hidden="1">
      <c r="A79" s="120"/>
      <c r="B79" s="147"/>
      <c r="C79" s="149"/>
      <c r="D79" s="149"/>
      <c r="E79" s="136"/>
      <c r="F79" s="150"/>
    </row>
    <row r="80" spans="1:6" ht="15.75" customHeight="1" hidden="1">
      <c r="A80" s="120"/>
      <c r="B80" s="147"/>
      <c r="C80" s="149"/>
      <c r="D80" s="149"/>
      <c r="E80" s="136"/>
      <c r="F80" s="150"/>
    </row>
    <row r="81" spans="1:6" ht="15.75" customHeight="1" hidden="1">
      <c r="A81" s="120"/>
      <c r="B81" s="147"/>
      <c r="C81" s="149"/>
      <c r="D81" s="149"/>
      <c r="E81" s="122"/>
      <c r="F81" s="151"/>
    </row>
    <row r="82" spans="1:6" ht="15.75" customHeight="1" hidden="1">
      <c r="A82" s="120"/>
      <c r="B82" s="147"/>
      <c r="C82" s="152"/>
      <c r="D82" s="152"/>
      <c r="E82" s="122"/>
      <c r="F82" s="151"/>
    </row>
    <row r="83" spans="1:6" ht="15.75" customHeight="1" hidden="1">
      <c r="A83" s="120"/>
      <c r="B83" s="147"/>
      <c r="C83" s="152"/>
      <c r="D83" s="152"/>
      <c r="E83" s="122"/>
      <c r="F83" s="151"/>
    </row>
    <row r="84" spans="1:6" ht="15.75" customHeight="1" hidden="1">
      <c r="A84" s="120"/>
      <c r="B84" s="147"/>
      <c r="C84" s="152"/>
      <c r="D84" s="152"/>
      <c r="E84" s="122"/>
      <c r="F84" s="151"/>
    </row>
    <row r="85" spans="1:6" ht="15.75" customHeight="1" hidden="1">
      <c r="A85" s="120"/>
      <c r="B85" s="147"/>
      <c r="C85" s="152"/>
      <c r="D85" s="152"/>
      <c r="E85" s="122"/>
      <c r="F85" s="151"/>
    </row>
    <row r="86" spans="1:6" ht="15.75" customHeight="1" hidden="1">
      <c r="A86" s="120"/>
      <c r="B86" s="147"/>
      <c r="C86" s="152"/>
      <c r="D86" s="152"/>
      <c r="E86" s="122"/>
      <c r="F86" s="151"/>
    </row>
    <row r="87" spans="1:6" ht="15.75" customHeight="1" hidden="1">
      <c r="A87" s="120"/>
      <c r="B87" s="147"/>
      <c r="C87" s="152"/>
      <c r="D87" s="152"/>
      <c r="E87" s="122"/>
      <c r="F87" s="151"/>
    </row>
    <row r="88" spans="1:6" ht="15.75" customHeight="1" hidden="1">
      <c r="A88" s="120"/>
      <c r="B88" s="147"/>
      <c r="C88" s="152"/>
      <c r="D88" s="152"/>
      <c r="E88" s="122"/>
      <c r="F88" s="151"/>
    </row>
    <row r="89" spans="1:6" ht="15.75" customHeight="1" hidden="1">
      <c r="A89" s="120"/>
      <c r="B89" s="147"/>
      <c r="C89" s="152"/>
      <c r="D89" s="152"/>
      <c r="E89" s="122"/>
      <c r="F89" s="151"/>
    </row>
    <row r="90" spans="1:6" ht="15.75" customHeight="1" hidden="1">
      <c r="A90" s="120"/>
      <c r="B90" s="147"/>
      <c r="C90" s="149"/>
      <c r="D90" s="149"/>
      <c r="E90" s="122"/>
      <c r="F90" s="151"/>
    </row>
    <row r="91" spans="1:6" ht="15.75" customHeight="1" hidden="1">
      <c r="A91" s="120"/>
      <c r="B91" s="147"/>
      <c r="C91" s="149"/>
      <c r="D91" s="149"/>
      <c r="E91" s="122"/>
      <c r="F91" s="151"/>
    </row>
    <row r="92" spans="1:6" ht="15.75" customHeight="1" hidden="1">
      <c r="A92" s="120"/>
      <c r="B92" s="147"/>
      <c r="C92" s="149"/>
      <c r="D92" s="149"/>
      <c r="E92" s="122"/>
      <c r="F92" s="151"/>
    </row>
    <row r="93" spans="1:6" ht="15.75" customHeight="1" hidden="1">
      <c r="A93" s="120"/>
      <c r="B93" s="147"/>
      <c r="C93" s="149"/>
      <c r="D93" s="149"/>
      <c r="E93" s="122"/>
      <c r="F93" s="151"/>
    </row>
    <row r="94" spans="1:6" ht="15.75" customHeight="1" hidden="1">
      <c r="A94" s="120"/>
      <c r="B94" s="153"/>
      <c r="C94" s="149"/>
      <c r="D94" s="149"/>
      <c r="E94" s="154"/>
      <c r="F94" s="151"/>
    </row>
    <row r="95" spans="1:6" ht="15.75" customHeight="1" hidden="1">
      <c r="A95" s="155"/>
      <c r="B95" s="147"/>
      <c r="C95" s="149"/>
      <c r="D95" s="149"/>
      <c r="E95" s="154"/>
      <c r="F95" s="151"/>
    </row>
    <row r="96" spans="1:6" ht="15.75" customHeight="1" hidden="1">
      <c r="A96" s="130"/>
      <c r="B96" s="127"/>
      <c r="C96" s="139"/>
      <c r="D96" s="139"/>
      <c r="E96" s="129"/>
      <c r="F96" s="151"/>
    </row>
    <row r="97" spans="1:6" ht="15.75" customHeight="1" hidden="1">
      <c r="A97" s="135"/>
      <c r="B97" s="153"/>
      <c r="C97" s="149"/>
      <c r="D97" s="149"/>
      <c r="E97" s="122"/>
      <c r="F97" s="151"/>
    </row>
    <row r="98" spans="1:6" ht="15.75" customHeight="1" hidden="1">
      <c r="A98" s="120"/>
      <c r="B98" s="153"/>
      <c r="C98" s="149"/>
      <c r="D98" s="149"/>
      <c r="E98" s="154"/>
      <c r="F98" s="151"/>
    </row>
    <row r="99" spans="1:6" ht="15.75" customHeight="1" hidden="1">
      <c r="A99" s="120"/>
      <c r="B99" s="153"/>
      <c r="C99" s="149"/>
      <c r="D99" s="149"/>
      <c r="E99" s="154"/>
      <c r="F99" s="151"/>
    </row>
    <row r="100" spans="1:6" ht="15.75" customHeight="1" hidden="1">
      <c r="A100" s="120"/>
      <c r="B100" s="153"/>
      <c r="C100" s="149"/>
      <c r="D100" s="149"/>
      <c r="E100" s="154"/>
      <c r="F100" s="151"/>
    </row>
    <row r="101" spans="1:6" ht="15.75" customHeight="1" hidden="1">
      <c r="A101" s="120"/>
      <c r="B101" s="153"/>
      <c r="C101" s="149"/>
      <c r="D101" s="149"/>
      <c r="E101" s="154"/>
      <c r="F101" s="151"/>
    </row>
    <row r="102" spans="1:6" ht="15.75" customHeight="1" hidden="1">
      <c r="A102" s="120"/>
      <c r="B102" s="153"/>
      <c r="C102" s="149"/>
      <c r="D102" s="149"/>
      <c r="E102" s="154"/>
      <c r="F102" s="151"/>
    </row>
    <row r="103" spans="1:6" ht="15.75" customHeight="1" hidden="1">
      <c r="A103" s="135"/>
      <c r="B103" s="156"/>
      <c r="C103" s="148"/>
      <c r="D103" s="148"/>
      <c r="E103" s="157"/>
      <c r="F103" s="157"/>
    </row>
    <row r="104" spans="1:6" ht="29.25" customHeight="1">
      <c r="A104" s="158"/>
      <c r="B104" s="159" t="s">
        <v>109</v>
      </c>
      <c r="C104" s="159"/>
      <c r="D104" s="160" t="s">
        <v>110</v>
      </c>
      <c r="E104" s="161"/>
      <c r="F104" s="161"/>
    </row>
    <row r="105" spans="1:6" ht="15.75">
      <c r="A105" s="162"/>
      <c r="E105" s="163"/>
      <c r="F105" s="163"/>
    </row>
  </sheetData>
  <sheetProtection/>
  <mergeCells count="7">
    <mergeCell ref="C1:F2"/>
    <mergeCell ref="A3:F3"/>
    <mergeCell ref="A5:A6"/>
    <mergeCell ref="B5:B6"/>
    <mergeCell ref="C5:C6"/>
    <mergeCell ref="D5:D6"/>
    <mergeCell ref="E5:F5"/>
  </mergeCells>
  <printOptions/>
  <pageMargins left="0.19" right="0.17" top="0.17" bottom="0.16" header="0.2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9"/>
  <sheetViews>
    <sheetView showGridLines="0" showZeros="0" zoomScaleSheetLayoutView="90" zoomScalePageLayoutView="0" workbookViewId="0" topLeftCell="A35">
      <selection activeCell="D50" sqref="D50"/>
    </sheetView>
  </sheetViews>
  <sheetFormatPr defaultColWidth="9.16015625" defaultRowHeight="12.75"/>
  <cols>
    <col min="1" max="1" width="10.16015625" style="12" customWidth="1"/>
    <col min="2" max="2" width="7.16015625" style="12" customWidth="1"/>
    <col min="3" max="3" width="7.5" style="19" customWidth="1"/>
    <col min="4" max="4" width="32.83203125" style="48" customWidth="1"/>
    <col min="5" max="5" width="17.16015625" style="4" customWidth="1"/>
    <col min="6" max="6" width="17.5" style="4" customWidth="1"/>
    <col min="7" max="7" width="13.5" style="4" customWidth="1"/>
    <col min="8" max="8" width="12.33203125" style="4" customWidth="1"/>
    <col min="9" max="9" width="13.16015625" style="4" customWidth="1"/>
    <col min="10" max="10" width="13.83203125" style="4" customWidth="1"/>
    <col min="11" max="11" width="13.33203125" style="4" customWidth="1"/>
    <col min="12" max="12" width="13.5" style="4" customWidth="1"/>
    <col min="13" max="13" width="8.66015625" style="4" customWidth="1"/>
    <col min="14" max="14" width="9.66015625" style="4" customWidth="1"/>
    <col min="15" max="15" width="13.5" style="4" customWidth="1"/>
    <col min="16" max="16" width="17" style="4" customWidth="1"/>
    <col min="17" max="16384" width="9.16015625" style="3" customWidth="1"/>
  </cols>
  <sheetData>
    <row r="1" spans="4:16" ht="60.75" customHeight="1">
      <c r="D1" s="51"/>
      <c r="E1" s="1"/>
      <c r="F1" s="1"/>
      <c r="G1" s="1"/>
      <c r="H1" s="1"/>
      <c r="I1" s="1"/>
      <c r="J1" s="1"/>
      <c r="K1" s="1"/>
      <c r="L1" s="1"/>
      <c r="M1" s="1"/>
      <c r="N1" s="305" t="s">
        <v>59</v>
      </c>
      <c r="O1" s="305"/>
      <c r="P1" s="306"/>
    </row>
    <row r="2" spans="1:16" ht="15.75">
      <c r="A2" s="307" t="s">
        <v>23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1:16" ht="55.5" customHeight="1">
      <c r="A3" s="56"/>
      <c r="B3" s="315" t="s">
        <v>222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</row>
    <row r="4" spans="1:16" ht="12.75" customHeight="1">
      <c r="A4" s="13"/>
      <c r="B4" s="13"/>
      <c r="C4" s="18"/>
      <c r="D4" s="50"/>
      <c r="E4" s="5"/>
      <c r="F4" s="5"/>
      <c r="G4" s="8"/>
      <c r="H4" s="5"/>
      <c r="I4" s="5"/>
      <c r="J4" s="6"/>
      <c r="K4" s="6"/>
      <c r="L4" s="7"/>
      <c r="M4" s="7"/>
      <c r="N4" s="7"/>
      <c r="O4" s="7"/>
      <c r="P4" s="25" t="s">
        <v>11</v>
      </c>
    </row>
    <row r="5" spans="1:16" s="15" customFormat="1" ht="15" customHeight="1">
      <c r="A5" s="310" t="s">
        <v>17</v>
      </c>
      <c r="B5" s="310" t="s">
        <v>57</v>
      </c>
      <c r="C5" s="300" t="s">
        <v>16</v>
      </c>
      <c r="D5" s="276" t="s">
        <v>58</v>
      </c>
      <c r="E5" s="301" t="s">
        <v>1</v>
      </c>
      <c r="F5" s="301"/>
      <c r="G5" s="301"/>
      <c r="H5" s="301"/>
      <c r="I5" s="301"/>
      <c r="J5" s="301" t="s">
        <v>2</v>
      </c>
      <c r="K5" s="301"/>
      <c r="L5" s="301"/>
      <c r="M5" s="301"/>
      <c r="N5" s="301"/>
      <c r="O5" s="301"/>
      <c r="P5" s="301" t="s">
        <v>3</v>
      </c>
    </row>
    <row r="6" spans="1:16" s="15" customFormat="1" ht="13.5" customHeight="1">
      <c r="A6" s="313"/>
      <c r="B6" s="311"/>
      <c r="C6" s="300"/>
      <c r="D6" s="308"/>
      <c r="E6" s="295" t="s">
        <v>50</v>
      </c>
      <c r="F6" s="301" t="s">
        <v>5</v>
      </c>
      <c r="G6" s="295" t="s">
        <v>6</v>
      </c>
      <c r="H6" s="295"/>
      <c r="I6" s="301" t="s">
        <v>7</v>
      </c>
      <c r="J6" s="295" t="s">
        <v>50</v>
      </c>
      <c r="K6" s="276" t="s">
        <v>49</v>
      </c>
      <c r="L6" s="301" t="s">
        <v>5</v>
      </c>
      <c r="M6" s="295" t="s">
        <v>6</v>
      </c>
      <c r="N6" s="295"/>
      <c r="O6" s="301" t="s">
        <v>7</v>
      </c>
      <c r="P6" s="301"/>
    </row>
    <row r="7" spans="1:16" s="15" customFormat="1" ht="20.25" customHeight="1">
      <c r="A7" s="313"/>
      <c r="B7" s="311"/>
      <c r="C7" s="300"/>
      <c r="D7" s="308"/>
      <c r="E7" s="295"/>
      <c r="F7" s="301"/>
      <c r="G7" s="295" t="s">
        <v>8</v>
      </c>
      <c r="H7" s="295" t="s">
        <v>9</v>
      </c>
      <c r="I7" s="301"/>
      <c r="J7" s="295"/>
      <c r="K7" s="302"/>
      <c r="L7" s="301"/>
      <c r="M7" s="295" t="s">
        <v>8</v>
      </c>
      <c r="N7" s="295" t="s">
        <v>9</v>
      </c>
      <c r="O7" s="301"/>
      <c r="P7" s="301"/>
    </row>
    <row r="8" spans="1:16" s="15" customFormat="1" ht="59.25" customHeight="1">
      <c r="A8" s="314"/>
      <c r="B8" s="312"/>
      <c r="C8" s="300"/>
      <c r="D8" s="309"/>
      <c r="E8" s="295"/>
      <c r="F8" s="301"/>
      <c r="G8" s="295"/>
      <c r="H8" s="295"/>
      <c r="I8" s="301"/>
      <c r="J8" s="295"/>
      <c r="K8" s="303"/>
      <c r="L8" s="301"/>
      <c r="M8" s="295"/>
      <c r="N8" s="295"/>
      <c r="O8" s="301"/>
      <c r="P8" s="301"/>
    </row>
    <row r="9" spans="1:16" s="16" customFormat="1" ht="14.25">
      <c r="A9" s="296" t="s">
        <v>51</v>
      </c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9"/>
    </row>
    <row r="10" spans="1:16" s="16" customFormat="1" ht="107.25" customHeight="1">
      <c r="A10" s="292" t="s">
        <v>180</v>
      </c>
      <c r="B10" s="293"/>
      <c r="C10" s="293"/>
      <c r="D10" s="294"/>
      <c r="E10" s="186"/>
      <c r="F10" s="187"/>
      <c r="G10" s="187"/>
      <c r="H10" s="187"/>
      <c r="I10" s="186"/>
      <c r="J10" s="246">
        <v>1275588</v>
      </c>
      <c r="K10" s="246">
        <v>1275588</v>
      </c>
      <c r="L10" s="247"/>
      <c r="M10" s="247"/>
      <c r="N10" s="247"/>
      <c r="O10" s="246">
        <v>1275588</v>
      </c>
      <c r="P10" s="248">
        <v>1275588</v>
      </c>
    </row>
    <row r="11" spans="1:16" s="16" customFormat="1" ht="63">
      <c r="A11" s="63" t="s">
        <v>27</v>
      </c>
      <c r="B11" s="62" t="s">
        <v>28</v>
      </c>
      <c r="C11" s="43"/>
      <c r="D11" s="40" t="s">
        <v>21</v>
      </c>
      <c r="E11" s="108"/>
      <c r="F11" s="108"/>
      <c r="G11" s="108"/>
      <c r="H11" s="108"/>
      <c r="I11" s="108"/>
      <c r="J11" s="183">
        <v>1275588</v>
      </c>
      <c r="K11" s="183">
        <v>1275588</v>
      </c>
      <c r="L11" s="184"/>
      <c r="M11" s="184"/>
      <c r="N11" s="184"/>
      <c r="O11" s="183">
        <v>1275588</v>
      </c>
      <c r="P11" s="188">
        <v>1275588</v>
      </c>
    </row>
    <row r="12" spans="1:16" s="16" customFormat="1" ht="65.25" customHeight="1">
      <c r="A12" s="63" t="s">
        <v>29</v>
      </c>
      <c r="B12" s="62" t="s">
        <v>28</v>
      </c>
      <c r="C12" s="43"/>
      <c r="D12" s="40" t="s">
        <v>22</v>
      </c>
      <c r="E12" s="108"/>
      <c r="F12" s="108"/>
      <c r="G12" s="108"/>
      <c r="H12" s="108"/>
      <c r="I12" s="108"/>
      <c r="J12" s="183">
        <v>1275588</v>
      </c>
      <c r="K12" s="183">
        <v>1275588</v>
      </c>
      <c r="L12" s="184"/>
      <c r="M12" s="184"/>
      <c r="N12" s="184"/>
      <c r="O12" s="183">
        <v>1275588</v>
      </c>
      <c r="P12" s="188">
        <v>1275588</v>
      </c>
    </row>
    <row r="13" spans="1:16" s="16" customFormat="1" ht="145.5" customHeight="1">
      <c r="A13" s="196" t="s">
        <v>229</v>
      </c>
      <c r="B13" s="60">
        <v>6083</v>
      </c>
      <c r="C13" s="45" t="s">
        <v>181</v>
      </c>
      <c r="D13" s="91" t="s">
        <v>182</v>
      </c>
      <c r="E13" s="108"/>
      <c r="F13" s="108"/>
      <c r="G13" s="108"/>
      <c r="H13" s="108"/>
      <c r="I13" s="108"/>
      <c r="J13" s="69">
        <v>1275588</v>
      </c>
      <c r="K13" s="69">
        <v>1275588</v>
      </c>
      <c r="L13" s="185"/>
      <c r="M13" s="185"/>
      <c r="N13" s="185"/>
      <c r="O13" s="69">
        <v>1275588</v>
      </c>
      <c r="P13" s="189">
        <v>1275588</v>
      </c>
    </row>
    <row r="14" spans="1:16" s="16" customFormat="1" ht="115.5" customHeight="1" hidden="1">
      <c r="A14" s="103"/>
      <c r="B14" s="113"/>
      <c r="C14" s="108"/>
      <c r="D14" s="195"/>
      <c r="E14" s="181"/>
      <c r="F14" s="181"/>
      <c r="G14" s="181"/>
      <c r="H14" s="181"/>
      <c r="I14" s="181"/>
      <c r="J14" s="67"/>
      <c r="K14" s="67"/>
      <c r="L14" s="190"/>
      <c r="M14" s="190"/>
      <c r="N14" s="190"/>
      <c r="O14" s="67"/>
      <c r="P14" s="191"/>
    </row>
    <row r="15" spans="1:16" s="16" customFormat="1" ht="15.75" hidden="1">
      <c r="A15" s="103"/>
      <c r="B15" s="113"/>
      <c r="C15" s="108"/>
      <c r="D15" s="194"/>
      <c r="E15" s="181"/>
      <c r="F15" s="181"/>
      <c r="G15" s="181"/>
      <c r="H15" s="181"/>
      <c r="I15" s="181"/>
      <c r="J15" s="67"/>
      <c r="K15" s="67"/>
      <c r="L15" s="190"/>
      <c r="M15" s="190"/>
      <c r="N15" s="190"/>
      <c r="O15" s="67"/>
      <c r="P15" s="191"/>
    </row>
    <row r="16" spans="1:16" s="16" customFormat="1" ht="15.75" hidden="1">
      <c r="A16" s="109"/>
      <c r="B16" s="110"/>
      <c r="C16" s="45"/>
      <c r="D16" s="111"/>
      <c r="E16" s="181"/>
      <c r="F16" s="181"/>
      <c r="G16" s="181"/>
      <c r="H16" s="181"/>
      <c r="I16" s="181"/>
      <c r="J16" s="183"/>
      <c r="K16" s="183"/>
      <c r="L16" s="184"/>
      <c r="M16" s="184"/>
      <c r="N16" s="184"/>
      <c r="O16" s="183"/>
      <c r="P16" s="188"/>
    </row>
    <row r="17" spans="1:16" s="16" customFormat="1" ht="15.75" hidden="1">
      <c r="A17" s="109"/>
      <c r="B17" s="110"/>
      <c r="C17" s="45"/>
      <c r="D17" s="112"/>
      <c r="E17" s="181"/>
      <c r="F17" s="181"/>
      <c r="G17" s="181"/>
      <c r="H17" s="181"/>
      <c r="I17" s="181"/>
      <c r="J17" s="183"/>
      <c r="K17" s="183"/>
      <c r="L17" s="184"/>
      <c r="M17" s="184"/>
      <c r="N17" s="184"/>
      <c r="O17" s="183"/>
      <c r="P17" s="188"/>
    </row>
    <row r="18" spans="1:16" s="16" customFormat="1" ht="77.25" customHeight="1" hidden="1">
      <c r="A18" s="68"/>
      <c r="B18" s="66"/>
      <c r="C18" s="44"/>
      <c r="D18" s="133"/>
      <c r="E18" s="181"/>
      <c r="F18" s="181"/>
      <c r="G18" s="181"/>
      <c r="H18" s="181"/>
      <c r="I18" s="181"/>
      <c r="J18" s="69"/>
      <c r="K18" s="69"/>
      <c r="L18" s="185"/>
      <c r="M18" s="185"/>
      <c r="N18" s="185"/>
      <c r="O18" s="69"/>
      <c r="P18" s="189"/>
    </row>
    <row r="19" spans="1:16" s="16" customFormat="1" ht="15.75" hidden="1">
      <c r="A19" s="103"/>
      <c r="B19" s="113"/>
      <c r="C19" s="108"/>
      <c r="D19" s="195"/>
      <c r="E19" s="181"/>
      <c r="F19" s="181"/>
      <c r="G19" s="181"/>
      <c r="H19" s="181"/>
      <c r="I19" s="181"/>
      <c r="J19" s="67"/>
      <c r="K19" s="67"/>
      <c r="L19" s="190"/>
      <c r="M19" s="190"/>
      <c r="N19" s="190"/>
      <c r="O19" s="67"/>
      <c r="P19" s="191"/>
    </row>
    <row r="20" spans="1:16" s="16" customFormat="1" ht="15.75" hidden="1">
      <c r="A20" s="103"/>
      <c r="B20" s="113"/>
      <c r="C20" s="108"/>
      <c r="D20" s="194"/>
      <c r="E20" s="181"/>
      <c r="F20" s="181"/>
      <c r="G20" s="181"/>
      <c r="H20" s="181"/>
      <c r="I20" s="181"/>
      <c r="J20" s="67"/>
      <c r="K20" s="67"/>
      <c r="L20" s="190"/>
      <c r="M20" s="190"/>
      <c r="N20" s="190"/>
      <c r="O20" s="67"/>
      <c r="P20" s="191"/>
    </row>
    <row r="21" spans="1:16" s="16" customFormat="1" ht="15.75" hidden="1">
      <c r="A21" s="103"/>
      <c r="B21" s="113"/>
      <c r="C21" s="108"/>
      <c r="D21" s="195"/>
      <c r="E21" s="181"/>
      <c r="F21" s="181"/>
      <c r="G21" s="181"/>
      <c r="H21" s="181"/>
      <c r="I21" s="181"/>
      <c r="J21" s="67"/>
      <c r="K21" s="67"/>
      <c r="L21" s="190"/>
      <c r="M21" s="190"/>
      <c r="N21" s="190"/>
      <c r="O21" s="67"/>
      <c r="P21" s="191"/>
    </row>
    <row r="22" spans="1:16" s="16" customFormat="1" ht="15.75" hidden="1">
      <c r="A22" s="64"/>
      <c r="B22" s="34"/>
      <c r="C22" s="44"/>
      <c r="D22" s="40"/>
      <c r="E22" s="183"/>
      <c r="F22" s="184"/>
      <c r="G22" s="184"/>
      <c r="H22" s="184"/>
      <c r="I22" s="183"/>
      <c r="J22" s="183"/>
      <c r="K22" s="183"/>
      <c r="L22" s="184"/>
      <c r="M22" s="184"/>
      <c r="N22" s="184"/>
      <c r="O22" s="183"/>
      <c r="P22" s="188"/>
    </row>
    <row r="23" spans="1:16" s="16" customFormat="1" ht="15.75" hidden="1">
      <c r="A23" s="64"/>
      <c r="B23" s="34"/>
      <c r="C23" s="44"/>
      <c r="D23" s="40"/>
      <c r="E23" s="183"/>
      <c r="F23" s="184"/>
      <c r="G23" s="184"/>
      <c r="H23" s="184"/>
      <c r="I23" s="183"/>
      <c r="J23" s="183"/>
      <c r="K23" s="183"/>
      <c r="L23" s="184"/>
      <c r="M23" s="184"/>
      <c r="N23" s="184"/>
      <c r="O23" s="183"/>
      <c r="P23" s="188"/>
    </row>
    <row r="24" spans="1:16" s="16" customFormat="1" ht="15.75" hidden="1">
      <c r="A24" s="201"/>
      <c r="B24" s="68"/>
      <c r="C24" s="200"/>
      <c r="D24" s="133"/>
      <c r="E24" s="69"/>
      <c r="F24" s="185"/>
      <c r="G24" s="185"/>
      <c r="H24" s="185"/>
      <c r="I24" s="69"/>
      <c r="J24" s="69"/>
      <c r="K24" s="69"/>
      <c r="L24" s="185"/>
      <c r="M24" s="185"/>
      <c r="N24" s="185"/>
      <c r="O24" s="69"/>
      <c r="P24" s="69"/>
    </row>
    <row r="25" spans="1:16" s="16" customFormat="1" ht="15.75" hidden="1">
      <c r="A25" s="103"/>
      <c r="B25" s="113"/>
      <c r="C25" s="108"/>
      <c r="D25" s="195"/>
      <c r="E25" s="67"/>
      <c r="F25" s="190"/>
      <c r="G25" s="190"/>
      <c r="H25" s="190"/>
      <c r="I25" s="67"/>
      <c r="J25" s="67"/>
      <c r="K25" s="67"/>
      <c r="L25" s="190"/>
      <c r="M25" s="190"/>
      <c r="N25" s="190"/>
      <c r="O25" s="67"/>
      <c r="P25" s="191"/>
    </row>
    <row r="26" spans="1:16" s="16" customFormat="1" ht="15.75" hidden="1">
      <c r="A26" s="103"/>
      <c r="B26" s="113"/>
      <c r="C26" s="108"/>
      <c r="D26" s="194"/>
      <c r="E26" s="67"/>
      <c r="F26" s="190"/>
      <c r="G26" s="190"/>
      <c r="H26" s="190"/>
      <c r="I26" s="67"/>
      <c r="J26" s="67"/>
      <c r="K26" s="67"/>
      <c r="L26" s="190"/>
      <c r="M26" s="190"/>
      <c r="N26" s="190"/>
      <c r="O26" s="67"/>
      <c r="P26" s="191"/>
    </row>
    <row r="27" spans="1:16" s="16" customFormat="1" ht="242.25" customHeight="1" hidden="1">
      <c r="A27" s="304"/>
      <c r="B27" s="293"/>
      <c r="C27" s="293"/>
      <c r="D27" s="294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 s="16" customFormat="1" ht="15.75" hidden="1">
      <c r="A28" s="63"/>
      <c r="B28" s="62"/>
      <c r="C28" s="43"/>
      <c r="D28" s="40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</row>
    <row r="29" spans="1:16" s="16" customFormat="1" ht="15.75" hidden="1">
      <c r="A29" s="63"/>
      <c r="B29" s="62"/>
      <c r="C29" s="43"/>
      <c r="D29" s="40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</row>
    <row r="30" spans="1:16" s="16" customFormat="1" ht="80.25" customHeight="1" hidden="1">
      <c r="A30" s="70"/>
      <c r="B30" s="60"/>
      <c r="C30" s="70"/>
      <c r="D30" s="133"/>
      <c r="E30" s="197"/>
      <c r="F30" s="197"/>
      <c r="G30" s="185"/>
      <c r="H30" s="185"/>
      <c r="I30" s="185"/>
      <c r="J30" s="69"/>
      <c r="K30" s="69"/>
      <c r="L30" s="185"/>
      <c r="M30" s="185"/>
      <c r="N30" s="185"/>
      <c r="O30" s="69"/>
      <c r="P30" s="197"/>
    </row>
    <row r="31" spans="1:16" s="16" customFormat="1" ht="77.25" customHeight="1" hidden="1">
      <c r="A31" s="196"/>
      <c r="B31" s="60"/>
      <c r="C31" s="70"/>
      <c r="D31" s="90"/>
      <c r="E31" s="197"/>
      <c r="F31" s="197"/>
      <c r="G31" s="185"/>
      <c r="H31" s="185"/>
      <c r="I31" s="185"/>
      <c r="J31" s="69"/>
      <c r="K31" s="69"/>
      <c r="L31" s="185"/>
      <c r="M31" s="185"/>
      <c r="N31" s="185"/>
      <c r="O31" s="69"/>
      <c r="P31" s="197"/>
    </row>
    <row r="32" spans="1:16" s="16" customFormat="1" ht="49.5" customHeight="1">
      <c r="A32" s="292" t="s">
        <v>228</v>
      </c>
      <c r="B32" s="293"/>
      <c r="C32" s="293"/>
      <c r="D32" s="294"/>
      <c r="E32" s="186">
        <v>423000</v>
      </c>
      <c r="F32" s="186">
        <v>423000</v>
      </c>
      <c r="G32" s="193"/>
      <c r="H32" s="193"/>
      <c r="I32" s="193"/>
      <c r="J32" s="186"/>
      <c r="K32" s="186"/>
      <c r="L32" s="186"/>
      <c r="M32" s="187"/>
      <c r="N32" s="187"/>
      <c r="O32" s="186"/>
      <c r="P32" s="182">
        <v>423000</v>
      </c>
    </row>
    <row r="33" spans="1:16" s="16" customFormat="1" ht="47.25">
      <c r="A33" s="109" t="s">
        <v>62</v>
      </c>
      <c r="B33" s="110" t="s">
        <v>63</v>
      </c>
      <c r="C33" s="45"/>
      <c r="D33" s="111" t="s">
        <v>153</v>
      </c>
      <c r="E33" s="183">
        <v>423000</v>
      </c>
      <c r="F33" s="183">
        <v>423000</v>
      </c>
      <c r="G33" s="190"/>
      <c r="H33" s="190"/>
      <c r="I33" s="190"/>
      <c r="J33" s="183"/>
      <c r="K33" s="183"/>
      <c r="L33" s="183"/>
      <c r="M33" s="184"/>
      <c r="N33" s="184"/>
      <c r="O33" s="183"/>
      <c r="P33" s="188">
        <v>423000</v>
      </c>
    </row>
    <row r="34" spans="1:16" s="16" customFormat="1" ht="50.25" customHeight="1">
      <c r="A34" s="109" t="s">
        <v>64</v>
      </c>
      <c r="B34" s="110" t="s">
        <v>63</v>
      </c>
      <c r="C34" s="45"/>
      <c r="D34" s="112" t="s">
        <v>66</v>
      </c>
      <c r="E34" s="183">
        <v>423000</v>
      </c>
      <c r="F34" s="183">
        <v>423000</v>
      </c>
      <c r="G34" s="190"/>
      <c r="H34" s="190"/>
      <c r="I34" s="190"/>
      <c r="J34" s="183"/>
      <c r="K34" s="183"/>
      <c r="L34" s="183"/>
      <c r="M34" s="184"/>
      <c r="N34" s="184"/>
      <c r="O34" s="183"/>
      <c r="P34" s="188">
        <v>423000</v>
      </c>
    </row>
    <row r="35" spans="1:16" s="16" customFormat="1" ht="68.25" customHeight="1">
      <c r="A35" s="35" t="s">
        <v>173</v>
      </c>
      <c r="B35" s="60">
        <v>2144</v>
      </c>
      <c r="C35" s="70" t="s">
        <v>155</v>
      </c>
      <c r="D35" s="59" t="s">
        <v>174</v>
      </c>
      <c r="E35" s="69">
        <v>423000</v>
      </c>
      <c r="F35" s="69">
        <v>423000</v>
      </c>
      <c r="G35" s="190"/>
      <c r="H35" s="190"/>
      <c r="I35" s="190"/>
      <c r="J35" s="183"/>
      <c r="K35" s="183"/>
      <c r="L35" s="183"/>
      <c r="M35" s="184"/>
      <c r="N35" s="184"/>
      <c r="O35" s="183"/>
      <c r="P35" s="188">
        <v>423000</v>
      </c>
    </row>
    <row r="36" spans="1:16" s="16" customFormat="1" ht="95.25" customHeight="1" hidden="1">
      <c r="A36" s="233"/>
      <c r="B36" s="234"/>
      <c r="C36" s="235"/>
      <c r="D36" s="236"/>
      <c r="E36" s="69"/>
      <c r="F36" s="69"/>
      <c r="G36" s="190"/>
      <c r="H36" s="190"/>
      <c r="I36" s="190"/>
      <c r="J36" s="183"/>
      <c r="K36" s="183"/>
      <c r="L36" s="183"/>
      <c r="M36" s="184"/>
      <c r="N36" s="184"/>
      <c r="O36" s="183"/>
      <c r="P36" s="188"/>
    </row>
    <row r="37" spans="1:16" s="16" customFormat="1" ht="30" customHeight="1" hidden="1">
      <c r="A37" s="286"/>
      <c r="B37" s="287"/>
      <c r="C37" s="287"/>
      <c r="D37" s="287"/>
      <c r="E37" s="232"/>
      <c r="F37" s="186"/>
      <c r="G37" s="192"/>
      <c r="H37" s="192"/>
      <c r="I37" s="192"/>
      <c r="J37" s="186">
        <v>1111392</v>
      </c>
      <c r="K37" s="186">
        <v>1111392</v>
      </c>
      <c r="L37" s="187"/>
      <c r="M37" s="187"/>
      <c r="N37" s="187"/>
      <c r="O37" s="186">
        <v>1111392</v>
      </c>
      <c r="P37" s="182">
        <v>1111392</v>
      </c>
    </row>
    <row r="38" spans="1:16" s="16" customFormat="1" ht="30" customHeight="1" hidden="1">
      <c r="A38" s="237"/>
      <c r="B38" s="238"/>
      <c r="C38" s="238"/>
      <c r="D38" s="239"/>
      <c r="E38" s="186"/>
      <c r="F38" s="186"/>
      <c r="G38" s="192"/>
      <c r="H38" s="192"/>
      <c r="I38" s="192"/>
      <c r="J38" s="186"/>
      <c r="K38" s="186"/>
      <c r="L38" s="187"/>
      <c r="M38" s="187"/>
      <c r="N38" s="187"/>
      <c r="O38" s="186"/>
      <c r="P38" s="182"/>
    </row>
    <row r="39" spans="1:16" s="16" customFormat="1" ht="30" customHeight="1" hidden="1">
      <c r="A39" s="229"/>
      <c r="B39" s="230"/>
      <c r="C39" s="230"/>
      <c r="D39" s="231"/>
      <c r="E39" s="186"/>
      <c r="F39" s="186"/>
      <c r="G39" s="192"/>
      <c r="H39" s="192"/>
      <c r="I39" s="192"/>
      <c r="J39" s="186"/>
      <c r="K39" s="186"/>
      <c r="L39" s="187"/>
      <c r="M39" s="187"/>
      <c r="N39" s="187"/>
      <c r="O39" s="186"/>
      <c r="P39" s="182"/>
    </row>
    <row r="40" spans="1:16" s="16" customFormat="1" ht="30" customHeight="1" hidden="1">
      <c r="A40" s="229"/>
      <c r="B40" s="230"/>
      <c r="C40" s="230"/>
      <c r="D40" s="231"/>
      <c r="E40" s="186"/>
      <c r="F40" s="186"/>
      <c r="G40" s="192"/>
      <c r="H40" s="192"/>
      <c r="I40" s="192"/>
      <c r="J40" s="186"/>
      <c r="K40" s="186"/>
      <c r="L40" s="187"/>
      <c r="M40" s="187"/>
      <c r="N40" s="187"/>
      <c r="O40" s="186"/>
      <c r="P40" s="182"/>
    </row>
    <row r="41" spans="1:16" s="16" customFormat="1" ht="30" customHeight="1" hidden="1">
      <c r="A41" s="241"/>
      <c r="B41" s="240"/>
      <c r="C41" s="240"/>
      <c r="D41" s="242"/>
      <c r="E41" s="186"/>
      <c r="F41" s="186"/>
      <c r="G41" s="192"/>
      <c r="H41" s="192"/>
      <c r="I41" s="192"/>
      <c r="J41" s="186"/>
      <c r="K41" s="186"/>
      <c r="L41" s="187"/>
      <c r="M41" s="187"/>
      <c r="N41" s="187"/>
      <c r="O41" s="186"/>
      <c r="P41" s="182"/>
    </row>
    <row r="42" spans="1:16" s="16" customFormat="1" ht="35.25" customHeight="1">
      <c r="A42" s="288" t="s">
        <v>186</v>
      </c>
      <c r="B42" s="284"/>
      <c r="C42" s="284"/>
      <c r="D42" s="285"/>
      <c r="E42" s="186">
        <v>61000</v>
      </c>
      <c r="F42" s="186">
        <v>61000</v>
      </c>
      <c r="G42" s="187"/>
      <c r="H42" s="187"/>
      <c r="I42" s="187"/>
      <c r="J42" s="186"/>
      <c r="K42" s="186"/>
      <c r="L42" s="187"/>
      <c r="M42" s="187"/>
      <c r="N42" s="187"/>
      <c r="O42" s="186"/>
      <c r="P42" s="182">
        <v>61000</v>
      </c>
    </row>
    <row r="43" spans="1:16" s="16" customFormat="1" ht="35.25" customHeight="1">
      <c r="A43" s="34" t="s">
        <v>25</v>
      </c>
      <c r="B43" s="34" t="s">
        <v>24</v>
      </c>
      <c r="C43" s="43"/>
      <c r="D43" s="40" t="s">
        <v>12</v>
      </c>
      <c r="E43" s="183">
        <v>61000</v>
      </c>
      <c r="F43" s="183">
        <v>61000</v>
      </c>
      <c r="G43" s="184"/>
      <c r="H43" s="184"/>
      <c r="I43" s="184"/>
      <c r="J43" s="183"/>
      <c r="K43" s="183"/>
      <c r="L43" s="184"/>
      <c r="M43" s="184"/>
      <c r="N43" s="184"/>
      <c r="O43" s="183"/>
      <c r="P43" s="188">
        <v>61000</v>
      </c>
    </row>
    <row r="44" spans="1:16" s="16" customFormat="1" ht="35.25" customHeight="1">
      <c r="A44" s="34" t="s">
        <v>26</v>
      </c>
      <c r="B44" s="34" t="s">
        <v>24</v>
      </c>
      <c r="C44" s="43"/>
      <c r="D44" s="40" t="s">
        <v>13</v>
      </c>
      <c r="E44" s="183">
        <v>61000</v>
      </c>
      <c r="F44" s="183">
        <v>61000</v>
      </c>
      <c r="G44" s="184"/>
      <c r="H44" s="184"/>
      <c r="I44" s="184"/>
      <c r="J44" s="183"/>
      <c r="K44" s="183"/>
      <c r="L44" s="184"/>
      <c r="M44" s="184"/>
      <c r="N44" s="184"/>
      <c r="O44" s="183"/>
      <c r="P44" s="188">
        <v>61000</v>
      </c>
    </row>
    <row r="45" spans="1:16" s="16" customFormat="1" ht="35.25" customHeight="1">
      <c r="A45" s="66" t="s">
        <v>132</v>
      </c>
      <c r="B45" s="66" t="s">
        <v>133</v>
      </c>
      <c r="C45" s="66" t="s">
        <v>134</v>
      </c>
      <c r="D45" s="213" t="s">
        <v>135</v>
      </c>
      <c r="E45" s="69">
        <v>56000</v>
      </c>
      <c r="F45" s="69">
        <v>56000</v>
      </c>
      <c r="G45" s="190"/>
      <c r="H45" s="190"/>
      <c r="I45" s="190"/>
      <c r="J45" s="67"/>
      <c r="K45" s="67"/>
      <c r="L45" s="190"/>
      <c r="M45" s="190"/>
      <c r="N45" s="190"/>
      <c r="O45" s="67"/>
      <c r="P45" s="189">
        <v>56000</v>
      </c>
    </row>
    <row r="46" spans="1:16" s="16" customFormat="1" ht="48" customHeight="1">
      <c r="A46" s="219"/>
      <c r="B46" s="66"/>
      <c r="C46" s="66"/>
      <c r="D46" s="243" t="s">
        <v>183</v>
      </c>
      <c r="E46" s="67">
        <v>43000</v>
      </c>
      <c r="F46" s="67">
        <v>43000</v>
      </c>
      <c r="G46" s="190"/>
      <c r="H46" s="190"/>
      <c r="I46" s="190"/>
      <c r="J46" s="67"/>
      <c r="K46" s="67"/>
      <c r="L46" s="190"/>
      <c r="M46" s="190"/>
      <c r="N46" s="190"/>
      <c r="O46" s="67"/>
      <c r="P46" s="191">
        <v>43000</v>
      </c>
    </row>
    <row r="47" spans="1:16" s="16" customFormat="1" ht="46.5" customHeight="1">
      <c r="A47" s="219"/>
      <c r="B47" s="66"/>
      <c r="C47" s="66"/>
      <c r="D47" s="243" t="s">
        <v>185</v>
      </c>
      <c r="E47" s="67">
        <v>8000</v>
      </c>
      <c r="F47" s="67">
        <v>8000</v>
      </c>
      <c r="G47" s="190"/>
      <c r="H47" s="190"/>
      <c r="I47" s="190"/>
      <c r="J47" s="67"/>
      <c r="K47" s="67"/>
      <c r="L47" s="190"/>
      <c r="M47" s="190"/>
      <c r="N47" s="190"/>
      <c r="O47" s="67"/>
      <c r="P47" s="191">
        <v>8000</v>
      </c>
    </row>
    <row r="48" spans="1:16" s="16" customFormat="1" ht="48" customHeight="1">
      <c r="A48" s="251"/>
      <c r="B48" s="252"/>
      <c r="C48" s="252"/>
      <c r="D48" s="253" t="s">
        <v>233</v>
      </c>
      <c r="E48" s="67">
        <v>5000</v>
      </c>
      <c r="F48" s="67">
        <v>5000</v>
      </c>
      <c r="G48" s="190"/>
      <c r="H48" s="190"/>
      <c r="I48" s="190"/>
      <c r="J48" s="67"/>
      <c r="K48" s="67"/>
      <c r="L48" s="190"/>
      <c r="M48" s="190"/>
      <c r="N48" s="190"/>
      <c r="O48" s="67"/>
      <c r="P48" s="67">
        <v>5000</v>
      </c>
    </row>
    <row r="49" spans="1:16" s="16" customFormat="1" ht="140.25" customHeight="1">
      <c r="A49" s="219" t="s">
        <v>137</v>
      </c>
      <c r="B49" s="66" t="s">
        <v>159</v>
      </c>
      <c r="C49" s="66" t="s">
        <v>159</v>
      </c>
      <c r="D49" s="213" t="s">
        <v>140</v>
      </c>
      <c r="E49" s="69">
        <v>5000</v>
      </c>
      <c r="F49" s="69">
        <v>5000</v>
      </c>
      <c r="G49" s="185"/>
      <c r="H49" s="185"/>
      <c r="I49" s="185"/>
      <c r="J49" s="69"/>
      <c r="K49" s="69"/>
      <c r="L49" s="185"/>
      <c r="M49" s="185"/>
      <c r="N49" s="185"/>
      <c r="O49" s="69"/>
      <c r="P49" s="189">
        <v>5000</v>
      </c>
    </row>
    <row r="50" spans="1:16" s="16" customFormat="1" ht="48" customHeight="1">
      <c r="A50" s="103"/>
      <c r="B50" s="113"/>
      <c r="C50" s="108"/>
      <c r="D50" s="250" t="s">
        <v>184</v>
      </c>
      <c r="E50" s="67">
        <v>5000</v>
      </c>
      <c r="F50" s="67">
        <v>5000</v>
      </c>
      <c r="G50" s="190"/>
      <c r="H50" s="190"/>
      <c r="I50" s="190"/>
      <c r="J50" s="67"/>
      <c r="K50" s="67"/>
      <c r="L50" s="190"/>
      <c r="M50" s="190"/>
      <c r="N50" s="190"/>
      <c r="O50" s="67"/>
      <c r="P50" s="191">
        <v>5000</v>
      </c>
    </row>
    <row r="51" spans="1:16" s="16" customFormat="1" ht="31.5" customHeight="1" hidden="1">
      <c r="A51" s="283" t="s">
        <v>169</v>
      </c>
      <c r="B51" s="284"/>
      <c r="C51" s="284"/>
      <c r="D51" s="285"/>
      <c r="E51" s="212"/>
      <c r="F51" s="212"/>
      <c r="G51" s="193"/>
      <c r="H51" s="193"/>
      <c r="I51" s="193"/>
      <c r="J51" s="186"/>
      <c r="K51" s="186"/>
      <c r="L51" s="187"/>
      <c r="M51" s="187"/>
      <c r="N51" s="187"/>
      <c r="O51" s="186"/>
      <c r="P51" s="182"/>
    </row>
    <row r="52" spans="1:16" s="16" customFormat="1" ht="47.25" customHeight="1" hidden="1">
      <c r="A52" s="34" t="s">
        <v>25</v>
      </c>
      <c r="B52" s="34" t="s">
        <v>24</v>
      </c>
      <c r="C52" s="43"/>
      <c r="D52" s="40" t="s">
        <v>12</v>
      </c>
      <c r="E52" s="67"/>
      <c r="F52" s="67"/>
      <c r="G52" s="190"/>
      <c r="H52" s="190"/>
      <c r="I52" s="190"/>
      <c r="J52" s="183"/>
      <c r="K52" s="183"/>
      <c r="L52" s="184"/>
      <c r="M52" s="184"/>
      <c r="N52" s="184"/>
      <c r="O52" s="183"/>
      <c r="P52" s="188"/>
    </row>
    <row r="53" spans="1:16" s="16" customFormat="1" ht="48.75" customHeight="1" hidden="1">
      <c r="A53" s="34" t="s">
        <v>26</v>
      </c>
      <c r="B53" s="34" t="s">
        <v>24</v>
      </c>
      <c r="C53" s="43"/>
      <c r="D53" s="40" t="s">
        <v>13</v>
      </c>
      <c r="E53" s="67"/>
      <c r="F53" s="67"/>
      <c r="G53" s="190"/>
      <c r="H53" s="190"/>
      <c r="I53" s="190"/>
      <c r="J53" s="183"/>
      <c r="K53" s="183"/>
      <c r="L53" s="184"/>
      <c r="M53" s="184"/>
      <c r="N53" s="184"/>
      <c r="O53" s="183"/>
      <c r="P53" s="188"/>
    </row>
    <row r="54" spans="1:16" s="16" customFormat="1" ht="25.5" customHeight="1" hidden="1">
      <c r="A54" s="66" t="s">
        <v>132</v>
      </c>
      <c r="B54" s="66" t="s">
        <v>133</v>
      </c>
      <c r="C54" s="43" t="s">
        <v>134</v>
      </c>
      <c r="D54" s="213" t="s">
        <v>135</v>
      </c>
      <c r="E54" s="67"/>
      <c r="F54" s="67"/>
      <c r="G54" s="190"/>
      <c r="H54" s="190"/>
      <c r="I54" s="190"/>
      <c r="J54" s="69"/>
      <c r="K54" s="69"/>
      <c r="L54" s="185"/>
      <c r="M54" s="185"/>
      <c r="N54" s="185"/>
      <c r="O54" s="69"/>
      <c r="P54" s="189"/>
    </row>
    <row r="55" spans="1:16" s="16" customFormat="1" ht="78" customHeight="1" hidden="1">
      <c r="A55" s="103"/>
      <c r="B55" s="113"/>
      <c r="C55" s="108"/>
      <c r="D55" s="195" t="s">
        <v>136</v>
      </c>
      <c r="E55" s="67"/>
      <c r="F55" s="67"/>
      <c r="G55" s="190"/>
      <c r="H55" s="190"/>
      <c r="I55" s="190"/>
      <c r="J55" s="67"/>
      <c r="K55" s="67"/>
      <c r="L55" s="190"/>
      <c r="M55" s="190"/>
      <c r="N55" s="190"/>
      <c r="O55" s="67"/>
      <c r="P55" s="191"/>
    </row>
    <row r="56" spans="1:16" s="16" customFormat="1" ht="35.25" customHeight="1" hidden="1">
      <c r="A56" s="283" t="s">
        <v>170</v>
      </c>
      <c r="B56" s="284"/>
      <c r="C56" s="284"/>
      <c r="D56" s="285"/>
      <c r="E56" s="186"/>
      <c r="F56" s="186"/>
      <c r="G56" s="187"/>
      <c r="H56" s="187"/>
      <c r="I56" s="187"/>
      <c r="J56" s="186"/>
      <c r="K56" s="186"/>
      <c r="L56" s="187"/>
      <c r="M56" s="187"/>
      <c r="N56" s="187"/>
      <c r="O56" s="186"/>
      <c r="P56" s="182"/>
    </row>
    <row r="57" spans="1:16" s="16" customFormat="1" ht="48" customHeight="1" hidden="1">
      <c r="A57" s="34" t="s">
        <v>25</v>
      </c>
      <c r="B57" s="34" t="s">
        <v>24</v>
      </c>
      <c r="C57" s="43"/>
      <c r="D57" s="40" t="s">
        <v>12</v>
      </c>
      <c r="E57" s="183"/>
      <c r="F57" s="183"/>
      <c r="G57" s="184"/>
      <c r="H57" s="184"/>
      <c r="I57" s="184"/>
      <c r="J57" s="183"/>
      <c r="K57" s="183"/>
      <c r="L57" s="184"/>
      <c r="M57" s="184"/>
      <c r="N57" s="184"/>
      <c r="O57" s="183"/>
      <c r="P57" s="188"/>
    </row>
    <row r="58" spans="1:16" s="16" customFormat="1" ht="49.5" customHeight="1" hidden="1">
      <c r="A58" s="34" t="s">
        <v>26</v>
      </c>
      <c r="B58" s="34" t="s">
        <v>24</v>
      </c>
      <c r="C58" s="43"/>
      <c r="D58" s="40" t="s">
        <v>13</v>
      </c>
      <c r="E58" s="183"/>
      <c r="F58" s="183"/>
      <c r="G58" s="184"/>
      <c r="H58" s="184"/>
      <c r="I58" s="184"/>
      <c r="J58" s="183"/>
      <c r="K58" s="183"/>
      <c r="L58" s="184"/>
      <c r="M58" s="184"/>
      <c r="N58" s="184"/>
      <c r="O58" s="183"/>
      <c r="P58" s="188"/>
    </row>
    <row r="59" spans="1:16" s="16" customFormat="1" ht="126.75" customHeight="1" hidden="1">
      <c r="A59" s="68" t="s">
        <v>137</v>
      </c>
      <c r="B59" s="66" t="s">
        <v>138</v>
      </c>
      <c r="C59" s="44" t="s">
        <v>139</v>
      </c>
      <c r="D59" s="213" t="s">
        <v>140</v>
      </c>
      <c r="E59" s="69"/>
      <c r="F59" s="69"/>
      <c r="G59" s="185"/>
      <c r="H59" s="185"/>
      <c r="I59" s="185"/>
      <c r="J59" s="69"/>
      <c r="K59" s="69"/>
      <c r="L59" s="185"/>
      <c r="M59" s="185"/>
      <c r="N59" s="185"/>
      <c r="O59" s="69"/>
      <c r="P59" s="189"/>
    </row>
    <row r="60" spans="1:16" s="16" customFormat="1" ht="77.25" customHeight="1" hidden="1">
      <c r="A60" s="103"/>
      <c r="B60" s="113"/>
      <c r="C60" s="108"/>
      <c r="D60" s="195" t="s">
        <v>141</v>
      </c>
      <c r="E60" s="67"/>
      <c r="F60" s="67"/>
      <c r="G60" s="190"/>
      <c r="H60" s="190"/>
      <c r="I60" s="190"/>
      <c r="J60" s="67"/>
      <c r="K60" s="67"/>
      <c r="L60" s="190"/>
      <c r="M60" s="190"/>
      <c r="N60" s="190"/>
      <c r="O60" s="67"/>
      <c r="P60" s="191"/>
    </row>
    <row r="61" spans="1:16" s="16" customFormat="1" ht="240" customHeight="1">
      <c r="A61" s="292" t="s">
        <v>187</v>
      </c>
      <c r="B61" s="293"/>
      <c r="C61" s="293"/>
      <c r="D61" s="294"/>
      <c r="E61" s="186">
        <v>-1000000</v>
      </c>
      <c r="F61" s="186">
        <v>-1000000</v>
      </c>
      <c r="G61" s="187"/>
      <c r="H61" s="187"/>
      <c r="I61" s="187"/>
      <c r="J61" s="186"/>
      <c r="K61" s="186"/>
      <c r="L61" s="187"/>
      <c r="M61" s="187"/>
      <c r="N61" s="187"/>
      <c r="O61" s="186"/>
      <c r="P61" s="182">
        <v>-1000000</v>
      </c>
    </row>
    <row r="62" spans="1:16" s="16" customFormat="1" ht="69" customHeight="1">
      <c r="A62" s="63" t="s">
        <v>27</v>
      </c>
      <c r="B62" s="62" t="s">
        <v>28</v>
      </c>
      <c r="C62" s="43"/>
      <c r="D62" s="40" t="s">
        <v>21</v>
      </c>
      <c r="E62" s="183">
        <v>-1000000</v>
      </c>
      <c r="F62" s="183">
        <v>-1000000</v>
      </c>
      <c r="G62" s="184"/>
      <c r="H62" s="184"/>
      <c r="I62" s="184"/>
      <c r="J62" s="183"/>
      <c r="K62" s="183"/>
      <c r="L62" s="184"/>
      <c r="M62" s="184"/>
      <c r="N62" s="184"/>
      <c r="O62" s="183"/>
      <c r="P62" s="188">
        <v>-1000000</v>
      </c>
    </row>
    <row r="63" spans="1:16" s="16" customFormat="1" ht="77.25" customHeight="1">
      <c r="A63" s="63" t="s">
        <v>29</v>
      </c>
      <c r="B63" s="62" t="s">
        <v>28</v>
      </c>
      <c r="C63" s="43"/>
      <c r="D63" s="40" t="s">
        <v>22</v>
      </c>
      <c r="E63" s="183">
        <v>-1000000</v>
      </c>
      <c r="F63" s="183">
        <v>-1000000</v>
      </c>
      <c r="G63" s="184"/>
      <c r="H63" s="184"/>
      <c r="I63" s="184"/>
      <c r="J63" s="183"/>
      <c r="K63" s="183"/>
      <c r="L63" s="184"/>
      <c r="M63" s="184"/>
      <c r="N63" s="184"/>
      <c r="O63" s="183"/>
      <c r="P63" s="188">
        <v>-1000000</v>
      </c>
    </row>
    <row r="64" spans="1:16" s="16" customFormat="1" ht="77.25" customHeight="1">
      <c r="A64" s="196" t="s">
        <v>125</v>
      </c>
      <c r="B64" s="60">
        <v>3012</v>
      </c>
      <c r="C64" s="70" t="s">
        <v>126</v>
      </c>
      <c r="D64" s="90" t="s">
        <v>122</v>
      </c>
      <c r="E64" s="69">
        <v>-1000000</v>
      </c>
      <c r="F64" s="69">
        <v>-1000000</v>
      </c>
      <c r="G64" s="185"/>
      <c r="H64" s="185"/>
      <c r="I64" s="185"/>
      <c r="J64" s="69"/>
      <c r="K64" s="69"/>
      <c r="L64" s="185"/>
      <c r="M64" s="185"/>
      <c r="N64" s="185"/>
      <c r="O64" s="69"/>
      <c r="P64" s="189">
        <v>-1000000</v>
      </c>
    </row>
    <row r="65" spans="1:16" s="16" customFormat="1" ht="30" customHeight="1">
      <c r="A65" s="288" t="s">
        <v>223</v>
      </c>
      <c r="B65" s="289"/>
      <c r="C65" s="290"/>
      <c r="D65" s="291"/>
      <c r="E65" s="249">
        <f aca="true" t="shared" si="0" ref="E65:P65">E70+E91+E106</f>
        <v>91200</v>
      </c>
      <c r="F65" s="249">
        <f t="shared" si="0"/>
        <v>91200</v>
      </c>
      <c r="G65" s="249">
        <f t="shared" si="0"/>
        <v>324500</v>
      </c>
      <c r="H65" s="249">
        <f t="shared" si="0"/>
        <v>-451900</v>
      </c>
      <c r="I65" s="249">
        <f t="shared" si="0"/>
        <v>0</v>
      </c>
      <c r="J65" s="249">
        <f t="shared" si="0"/>
        <v>-91200</v>
      </c>
      <c r="K65" s="249">
        <f t="shared" si="0"/>
        <v>-91200</v>
      </c>
      <c r="L65" s="249">
        <f t="shared" si="0"/>
        <v>0</v>
      </c>
      <c r="M65" s="249">
        <f t="shared" si="0"/>
        <v>0</v>
      </c>
      <c r="N65" s="249">
        <f t="shared" si="0"/>
        <v>0</v>
      </c>
      <c r="O65" s="249">
        <f t="shared" si="0"/>
        <v>-91200</v>
      </c>
      <c r="P65" s="249">
        <f t="shared" si="0"/>
        <v>0</v>
      </c>
    </row>
    <row r="66" spans="1:16" s="16" customFormat="1" ht="39" customHeight="1" hidden="1">
      <c r="A66" s="65" t="s">
        <v>115</v>
      </c>
      <c r="B66" s="34" t="s">
        <v>116</v>
      </c>
      <c r="C66" s="44"/>
      <c r="D66" s="40" t="s">
        <v>117</v>
      </c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</row>
    <row r="67" spans="1:16" s="16" customFormat="1" ht="37.5" customHeight="1" hidden="1">
      <c r="A67" s="65" t="s">
        <v>118</v>
      </c>
      <c r="B67" s="34" t="s">
        <v>116</v>
      </c>
      <c r="C67" s="44"/>
      <c r="D67" s="40" t="s">
        <v>120</v>
      </c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</row>
    <row r="68" spans="1:16" s="16" customFormat="1" ht="78.75" customHeight="1" hidden="1">
      <c r="A68" s="68" t="s">
        <v>150</v>
      </c>
      <c r="B68" s="66" t="s">
        <v>151</v>
      </c>
      <c r="C68" s="44" t="s">
        <v>127</v>
      </c>
      <c r="D68" s="213" t="s">
        <v>152</v>
      </c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</row>
    <row r="69" spans="1:16" s="16" customFormat="1" ht="68.25" customHeight="1" hidden="1">
      <c r="A69" s="68" t="s">
        <v>146</v>
      </c>
      <c r="B69" s="66" t="s">
        <v>147</v>
      </c>
      <c r="C69" s="44" t="s">
        <v>148</v>
      </c>
      <c r="D69" s="213" t="s">
        <v>149</v>
      </c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16" s="16" customFormat="1" ht="47.25" customHeight="1">
      <c r="A70" s="34" t="s">
        <v>25</v>
      </c>
      <c r="B70" s="34" t="s">
        <v>24</v>
      </c>
      <c r="C70" s="43"/>
      <c r="D70" s="40" t="s">
        <v>12</v>
      </c>
      <c r="E70" s="215">
        <f aca="true" t="shared" si="1" ref="E70:P70">SUM(E71)</f>
        <v>190000</v>
      </c>
      <c r="F70" s="215">
        <f t="shared" si="1"/>
        <v>190000</v>
      </c>
      <c r="G70" s="215">
        <f t="shared" si="1"/>
        <v>0</v>
      </c>
      <c r="H70" s="215">
        <f t="shared" si="1"/>
        <v>-44300</v>
      </c>
      <c r="I70" s="215">
        <f t="shared" si="1"/>
        <v>0</v>
      </c>
      <c r="J70" s="215">
        <f t="shared" si="1"/>
        <v>-190000</v>
      </c>
      <c r="K70" s="215">
        <f t="shared" si="1"/>
        <v>-190000</v>
      </c>
      <c r="L70" s="215">
        <f t="shared" si="1"/>
        <v>0</v>
      </c>
      <c r="M70" s="215">
        <f t="shared" si="1"/>
        <v>0</v>
      </c>
      <c r="N70" s="215">
        <f t="shared" si="1"/>
        <v>0</v>
      </c>
      <c r="O70" s="215">
        <f t="shared" si="1"/>
        <v>-190000</v>
      </c>
      <c r="P70" s="215">
        <f t="shared" si="1"/>
        <v>0</v>
      </c>
    </row>
    <row r="71" spans="1:16" s="16" customFormat="1" ht="52.5" customHeight="1">
      <c r="A71" s="34" t="s">
        <v>26</v>
      </c>
      <c r="B71" s="34" t="s">
        <v>24</v>
      </c>
      <c r="C71" s="43"/>
      <c r="D71" s="40" t="s">
        <v>13</v>
      </c>
      <c r="E71" s="215">
        <f aca="true" t="shared" si="2" ref="E71:P71">E72+E73</f>
        <v>190000</v>
      </c>
      <c r="F71" s="215">
        <f t="shared" si="2"/>
        <v>190000</v>
      </c>
      <c r="G71" s="215">
        <f t="shared" si="2"/>
        <v>0</v>
      </c>
      <c r="H71" s="215">
        <f t="shared" si="2"/>
        <v>-44300</v>
      </c>
      <c r="I71" s="215">
        <f t="shared" si="2"/>
        <v>0</v>
      </c>
      <c r="J71" s="215">
        <f t="shared" si="2"/>
        <v>-190000</v>
      </c>
      <c r="K71" s="215">
        <f t="shared" si="2"/>
        <v>-190000</v>
      </c>
      <c r="L71" s="215">
        <f t="shared" si="2"/>
        <v>0</v>
      </c>
      <c r="M71" s="215">
        <f t="shared" si="2"/>
        <v>0</v>
      </c>
      <c r="N71" s="215">
        <f t="shared" si="2"/>
        <v>0</v>
      </c>
      <c r="O71" s="215">
        <f t="shared" si="2"/>
        <v>-190000</v>
      </c>
      <c r="P71" s="215">
        <f t="shared" si="2"/>
        <v>0</v>
      </c>
    </row>
    <row r="72" spans="1:16" s="16" customFormat="1" ht="27" customHeight="1">
      <c r="A72" s="66" t="s">
        <v>132</v>
      </c>
      <c r="B72" s="66" t="s">
        <v>133</v>
      </c>
      <c r="C72" s="66" t="s">
        <v>134</v>
      </c>
      <c r="D72" s="213" t="s">
        <v>135</v>
      </c>
      <c r="E72" s="216">
        <v>1184000</v>
      </c>
      <c r="F72" s="216">
        <v>1184000</v>
      </c>
      <c r="G72" s="216"/>
      <c r="H72" s="216">
        <v>1139700</v>
      </c>
      <c r="I72" s="216"/>
      <c r="J72" s="216"/>
      <c r="K72" s="216"/>
      <c r="L72" s="216"/>
      <c r="M72" s="216"/>
      <c r="N72" s="216"/>
      <c r="O72" s="216"/>
      <c r="P72" s="216">
        <v>1184000</v>
      </c>
    </row>
    <row r="73" spans="1:16" s="16" customFormat="1" ht="129.75" customHeight="1">
      <c r="A73" s="35" t="s">
        <v>137</v>
      </c>
      <c r="B73" s="217">
        <v>1020</v>
      </c>
      <c r="C73" s="66" t="s">
        <v>159</v>
      </c>
      <c r="D73" s="213" t="s">
        <v>140</v>
      </c>
      <c r="E73" s="216">
        <v>-994000</v>
      </c>
      <c r="F73" s="216">
        <v>-994000</v>
      </c>
      <c r="G73" s="216"/>
      <c r="H73" s="216">
        <v>-1184000</v>
      </c>
      <c r="I73" s="216"/>
      <c r="J73" s="216">
        <v>-190000</v>
      </c>
      <c r="K73" s="216">
        <v>-190000</v>
      </c>
      <c r="L73" s="216"/>
      <c r="M73" s="216"/>
      <c r="N73" s="216"/>
      <c r="O73" s="216">
        <v>-190000</v>
      </c>
      <c r="P73" s="216">
        <v>-1184000</v>
      </c>
    </row>
    <row r="74" spans="1:16" s="16" customFormat="1" ht="132" customHeight="1" hidden="1">
      <c r="A74" s="68"/>
      <c r="B74" s="66"/>
      <c r="C74" s="68"/>
      <c r="D74" s="218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</row>
    <row r="75" spans="1:16" s="16" customFormat="1" ht="49.5" customHeight="1" hidden="1">
      <c r="A75" s="109" t="s">
        <v>62</v>
      </c>
      <c r="B75" s="110" t="s">
        <v>63</v>
      </c>
      <c r="C75" s="70"/>
      <c r="D75" s="111" t="s">
        <v>153</v>
      </c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</row>
    <row r="76" spans="1:16" s="16" customFormat="1" ht="65.25" customHeight="1" hidden="1">
      <c r="A76" s="109" t="s">
        <v>64</v>
      </c>
      <c r="B76" s="110" t="s">
        <v>63</v>
      </c>
      <c r="C76" s="70"/>
      <c r="D76" s="112" t="s">
        <v>66</v>
      </c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</row>
    <row r="77" spans="1:16" s="16" customFormat="1" ht="44.25" customHeight="1" hidden="1">
      <c r="A77" s="35" t="s">
        <v>157</v>
      </c>
      <c r="B77" s="60">
        <v>2145</v>
      </c>
      <c r="C77" s="70" t="s">
        <v>155</v>
      </c>
      <c r="D77" s="59" t="s">
        <v>158</v>
      </c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</row>
    <row r="78" spans="1:16" s="16" customFormat="1" ht="34.5" customHeight="1" hidden="1">
      <c r="A78" s="70" t="s">
        <v>154</v>
      </c>
      <c r="B78" s="60">
        <v>2152</v>
      </c>
      <c r="C78" s="70" t="s">
        <v>155</v>
      </c>
      <c r="D78" s="59" t="s">
        <v>156</v>
      </c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16" s="16" customFormat="1" ht="63" hidden="1">
      <c r="A79" s="63" t="s">
        <v>27</v>
      </c>
      <c r="B79" s="62" t="s">
        <v>28</v>
      </c>
      <c r="C79" s="66"/>
      <c r="D79" s="40" t="s">
        <v>21</v>
      </c>
      <c r="E79" s="202"/>
      <c r="F79" s="202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s="16" customFormat="1" ht="78.75" hidden="1">
      <c r="A80" s="63" t="s">
        <v>29</v>
      </c>
      <c r="B80" s="62" t="s">
        <v>28</v>
      </c>
      <c r="C80" s="66"/>
      <c r="D80" s="40" t="s">
        <v>22</v>
      </c>
      <c r="E80" s="202"/>
      <c r="F80" s="202"/>
      <c r="G80" s="57"/>
      <c r="H80" s="57"/>
      <c r="I80" s="57"/>
      <c r="J80" s="57"/>
      <c r="K80" s="57"/>
      <c r="L80" s="57"/>
      <c r="M80" s="57"/>
      <c r="N80" s="57"/>
      <c r="O80" s="57"/>
      <c r="P80" s="202"/>
    </row>
    <row r="81" spans="1:16" s="16" customFormat="1" ht="30.75" customHeight="1" hidden="1">
      <c r="A81" s="70" t="s">
        <v>123</v>
      </c>
      <c r="B81" s="60">
        <v>3011</v>
      </c>
      <c r="C81" s="70" t="s">
        <v>124</v>
      </c>
      <c r="D81" s="133" t="s">
        <v>121</v>
      </c>
      <c r="E81" s="203"/>
      <c r="F81" s="197"/>
      <c r="G81" s="69"/>
      <c r="H81" s="69"/>
      <c r="I81" s="69"/>
      <c r="J81" s="69"/>
      <c r="K81" s="69"/>
      <c r="L81" s="69"/>
      <c r="M81" s="69"/>
      <c r="N81" s="69"/>
      <c r="O81" s="69"/>
      <c r="P81" s="203"/>
    </row>
    <row r="82" spans="1:16" s="16" customFormat="1" ht="78.75" hidden="1">
      <c r="A82" s="196" t="s">
        <v>125</v>
      </c>
      <c r="B82" s="60">
        <v>3012</v>
      </c>
      <c r="C82" s="70" t="s">
        <v>126</v>
      </c>
      <c r="D82" s="90" t="s">
        <v>122</v>
      </c>
      <c r="E82" s="203"/>
      <c r="F82" s="197"/>
      <c r="G82" s="67"/>
      <c r="H82" s="67"/>
      <c r="I82" s="67"/>
      <c r="J82" s="69"/>
      <c r="K82" s="69"/>
      <c r="L82" s="69"/>
      <c r="M82" s="69"/>
      <c r="N82" s="69"/>
      <c r="O82" s="69"/>
      <c r="P82" s="203"/>
    </row>
    <row r="83" spans="1:16" s="16" customFormat="1" ht="31.5" hidden="1">
      <c r="A83" s="196" t="s">
        <v>160</v>
      </c>
      <c r="B83" s="60">
        <v>3043</v>
      </c>
      <c r="C83" s="70" t="s">
        <v>161</v>
      </c>
      <c r="D83" s="90" t="s">
        <v>162</v>
      </c>
      <c r="E83" s="203"/>
      <c r="F83" s="197"/>
      <c r="G83" s="67"/>
      <c r="H83" s="67"/>
      <c r="I83" s="67"/>
      <c r="J83" s="69"/>
      <c r="K83" s="69"/>
      <c r="L83" s="69"/>
      <c r="M83" s="69"/>
      <c r="N83" s="69"/>
      <c r="O83" s="69"/>
      <c r="P83" s="203"/>
    </row>
    <row r="84" spans="1:16" s="16" customFormat="1" ht="47.25" hidden="1">
      <c r="A84" s="196" t="s">
        <v>163</v>
      </c>
      <c r="B84" s="60">
        <v>3049</v>
      </c>
      <c r="C84" s="70" t="s">
        <v>161</v>
      </c>
      <c r="D84" s="90" t="s">
        <v>164</v>
      </c>
      <c r="E84" s="203"/>
      <c r="F84" s="197"/>
      <c r="G84" s="67"/>
      <c r="H84" s="67"/>
      <c r="I84" s="67"/>
      <c r="J84" s="69"/>
      <c r="K84" s="69"/>
      <c r="L84" s="69"/>
      <c r="M84" s="69"/>
      <c r="N84" s="69"/>
      <c r="O84" s="69"/>
      <c r="P84" s="203"/>
    </row>
    <row r="85" spans="1:16" s="16" customFormat="1" ht="189" hidden="1">
      <c r="A85" s="196" t="s">
        <v>165</v>
      </c>
      <c r="B85" s="60">
        <v>3086</v>
      </c>
      <c r="C85" s="70" t="s">
        <v>161</v>
      </c>
      <c r="D85" s="90" t="s">
        <v>166</v>
      </c>
      <c r="E85" s="203"/>
      <c r="F85" s="197"/>
      <c r="G85" s="67"/>
      <c r="H85" s="67"/>
      <c r="I85" s="67"/>
      <c r="J85" s="69"/>
      <c r="K85" s="69"/>
      <c r="L85" s="69"/>
      <c r="M85" s="69"/>
      <c r="N85" s="69"/>
      <c r="O85" s="69"/>
      <c r="P85" s="203"/>
    </row>
    <row r="86" spans="1:16" s="16" customFormat="1" ht="47.25" hidden="1">
      <c r="A86" s="196" t="s">
        <v>167</v>
      </c>
      <c r="B86" s="60">
        <v>3087</v>
      </c>
      <c r="C86" s="70" t="s">
        <v>161</v>
      </c>
      <c r="D86" s="90" t="s">
        <v>168</v>
      </c>
      <c r="E86" s="203"/>
      <c r="F86" s="197"/>
      <c r="G86" s="67"/>
      <c r="H86" s="67"/>
      <c r="I86" s="67"/>
      <c r="J86" s="69"/>
      <c r="K86" s="69"/>
      <c r="L86" s="69"/>
      <c r="M86" s="69"/>
      <c r="N86" s="69"/>
      <c r="O86" s="69"/>
      <c r="P86" s="203"/>
    </row>
    <row r="87" spans="1:16" s="16" customFormat="1" ht="47.25" hidden="1">
      <c r="A87" s="64" t="s">
        <v>37</v>
      </c>
      <c r="B87" s="34" t="s">
        <v>38</v>
      </c>
      <c r="C87" s="68"/>
      <c r="D87" s="40" t="s">
        <v>40</v>
      </c>
      <c r="E87" s="203"/>
      <c r="F87" s="197"/>
      <c r="G87" s="67"/>
      <c r="H87" s="67"/>
      <c r="I87" s="67"/>
      <c r="J87" s="69"/>
      <c r="K87" s="69"/>
      <c r="L87" s="69"/>
      <c r="M87" s="69"/>
      <c r="N87" s="69"/>
      <c r="O87" s="69"/>
      <c r="P87" s="203"/>
    </row>
    <row r="88" spans="1:16" s="16" customFormat="1" ht="63" hidden="1">
      <c r="A88" s="64" t="s">
        <v>39</v>
      </c>
      <c r="B88" s="34" t="s">
        <v>38</v>
      </c>
      <c r="C88" s="68"/>
      <c r="D88" s="40" t="s">
        <v>41</v>
      </c>
      <c r="E88" s="203"/>
      <c r="F88" s="197"/>
      <c r="G88" s="67"/>
      <c r="H88" s="67"/>
      <c r="I88" s="67"/>
      <c r="J88" s="69"/>
      <c r="K88" s="69"/>
      <c r="L88" s="69"/>
      <c r="M88" s="69"/>
      <c r="N88" s="69"/>
      <c r="O88" s="69"/>
      <c r="P88" s="203"/>
    </row>
    <row r="89" spans="1:16" s="16" customFormat="1" ht="15.75" hidden="1">
      <c r="A89" s="201" t="s">
        <v>142</v>
      </c>
      <c r="B89" s="66" t="s">
        <v>143</v>
      </c>
      <c r="C89" s="68" t="s">
        <v>144</v>
      </c>
      <c r="D89" s="214" t="s">
        <v>145</v>
      </c>
      <c r="E89" s="203"/>
      <c r="F89" s="197"/>
      <c r="G89" s="67"/>
      <c r="H89" s="67"/>
      <c r="I89" s="67"/>
      <c r="J89" s="69"/>
      <c r="K89" s="69"/>
      <c r="L89" s="69"/>
      <c r="M89" s="69"/>
      <c r="N89" s="69"/>
      <c r="O89" s="69"/>
      <c r="P89" s="203"/>
    </row>
    <row r="90" spans="1:16" s="16" customFormat="1" ht="21.75" customHeight="1">
      <c r="A90" s="201"/>
      <c r="B90" s="66"/>
      <c r="C90" s="68"/>
      <c r="D90" s="243" t="s">
        <v>221</v>
      </c>
      <c r="E90" s="254">
        <v>190000</v>
      </c>
      <c r="F90" s="69">
        <v>190000</v>
      </c>
      <c r="G90" s="67"/>
      <c r="H90" s="67"/>
      <c r="I90" s="67"/>
      <c r="J90" s="69">
        <v>-190000</v>
      </c>
      <c r="K90" s="69">
        <v>-190000</v>
      </c>
      <c r="L90" s="69"/>
      <c r="M90" s="69"/>
      <c r="N90" s="69"/>
      <c r="O90" s="69">
        <v>-190000</v>
      </c>
      <c r="P90" s="254"/>
    </row>
    <row r="91" spans="1:16" s="16" customFormat="1" ht="63">
      <c r="A91" s="63" t="s">
        <v>27</v>
      </c>
      <c r="B91" s="62" t="s">
        <v>28</v>
      </c>
      <c r="C91" s="43"/>
      <c r="D91" s="40" t="s">
        <v>21</v>
      </c>
      <c r="E91" s="203"/>
      <c r="F91" s="197"/>
      <c r="G91" s="67"/>
      <c r="H91" s="67"/>
      <c r="I91" s="67"/>
      <c r="J91" s="244"/>
      <c r="K91" s="244"/>
      <c r="L91" s="244"/>
      <c r="M91" s="244"/>
      <c r="N91" s="244"/>
      <c r="O91" s="244"/>
      <c r="P91" s="245"/>
    </row>
    <row r="92" spans="1:16" s="16" customFormat="1" ht="78.75">
      <c r="A92" s="63" t="s">
        <v>29</v>
      </c>
      <c r="B92" s="62" t="s">
        <v>28</v>
      </c>
      <c r="C92" s="43"/>
      <c r="D92" s="40" t="s">
        <v>22</v>
      </c>
      <c r="E92" s="203">
        <f>SUM(E93:E105)</f>
        <v>0</v>
      </c>
      <c r="F92" s="203">
        <f aca="true" t="shared" si="3" ref="F92:P92">SUM(F93:F105)</f>
        <v>0</v>
      </c>
      <c r="G92" s="203">
        <f t="shared" si="3"/>
        <v>0</v>
      </c>
      <c r="H92" s="203">
        <f t="shared" si="3"/>
        <v>0</v>
      </c>
      <c r="I92" s="203">
        <f t="shared" si="3"/>
        <v>0</v>
      </c>
      <c r="J92" s="203">
        <f t="shared" si="3"/>
        <v>0</v>
      </c>
      <c r="K92" s="203">
        <f t="shared" si="3"/>
        <v>0</v>
      </c>
      <c r="L92" s="203">
        <f t="shared" si="3"/>
        <v>0</v>
      </c>
      <c r="M92" s="203">
        <f t="shared" si="3"/>
        <v>0</v>
      </c>
      <c r="N92" s="203">
        <f t="shared" si="3"/>
        <v>0</v>
      </c>
      <c r="O92" s="203">
        <f t="shared" si="3"/>
        <v>0</v>
      </c>
      <c r="P92" s="203">
        <f t="shared" si="3"/>
        <v>0</v>
      </c>
    </row>
    <row r="93" spans="1:16" s="16" customFormat="1" ht="30">
      <c r="A93" s="68" t="s">
        <v>188</v>
      </c>
      <c r="B93" s="68" t="s">
        <v>189</v>
      </c>
      <c r="C93" s="120">
        <v>1040</v>
      </c>
      <c r="D93" s="262" t="s">
        <v>208</v>
      </c>
      <c r="E93" s="203">
        <v>-163521.26</v>
      </c>
      <c r="F93" s="203">
        <v>-163521.26</v>
      </c>
      <c r="G93" s="67"/>
      <c r="H93" s="67"/>
      <c r="I93" s="67"/>
      <c r="J93" s="244"/>
      <c r="K93" s="244"/>
      <c r="L93" s="244"/>
      <c r="M93" s="244"/>
      <c r="N93" s="244"/>
      <c r="O93" s="244"/>
      <c r="P93" s="203">
        <v>-163521.26</v>
      </c>
    </row>
    <row r="94" spans="1:16" s="16" customFormat="1" ht="30">
      <c r="A94" s="68" t="s">
        <v>190</v>
      </c>
      <c r="B94" s="68" t="s">
        <v>191</v>
      </c>
      <c r="C94" s="120">
        <v>1040</v>
      </c>
      <c r="D94" s="262" t="s">
        <v>209</v>
      </c>
      <c r="E94" s="203">
        <v>10320</v>
      </c>
      <c r="F94" s="203">
        <v>10320</v>
      </c>
      <c r="G94" s="67"/>
      <c r="H94" s="67"/>
      <c r="I94" s="67"/>
      <c r="J94" s="244"/>
      <c r="K94" s="244"/>
      <c r="L94" s="244"/>
      <c r="M94" s="244"/>
      <c r="N94" s="244"/>
      <c r="O94" s="244"/>
      <c r="P94" s="203">
        <v>10320</v>
      </c>
    </row>
    <row r="95" spans="1:16" s="16" customFormat="1" ht="31.5">
      <c r="A95" s="68" t="s">
        <v>160</v>
      </c>
      <c r="B95" s="60">
        <v>3043</v>
      </c>
      <c r="C95" s="70" t="s">
        <v>161</v>
      </c>
      <c r="D95" s="90" t="s">
        <v>162</v>
      </c>
      <c r="E95" s="203">
        <v>-3807082.56</v>
      </c>
      <c r="F95" s="203">
        <v>-3807082.56</v>
      </c>
      <c r="G95" s="67"/>
      <c r="H95" s="67"/>
      <c r="I95" s="67"/>
      <c r="J95" s="244"/>
      <c r="K95" s="244"/>
      <c r="L95" s="244"/>
      <c r="M95" s="244"/>
      <c r="N95" s="244"/>
      <c r="O95" s="244"/>
      <c r="P95" s="203">
        <v>-3807082.56</v>
      </c>
    </row>
    <row r="96" spans="1:16" s="16" customFormat="1" ht="45">
      <c r="A96" s="68" t="s">
        <v>192</v>
      </c>
      <c r="B96" s="60">
        <v>3044</v>
      </c>
      <c r="C96" s="120">
        <v>1040</v>
      </c>
      <c r="D96" s="262" t="s">
        <v>210</v>
      </c>
      <c r="E96" s="203">
        <v>-92818.87</v>
      </c>
      <c r="F96" s="203">
        <v>-92818.87</v>
      </c>
      <c r="G96" s="67"/>
      <c r="H96" s="67"/>
      <c r="I96" s="67"/>
      <c r="J96" s="244"/>
      <c r="K96" s="244"/>
      <c r="L96" s="244"/>
      <c r="M96" s="244"/>
      <c r="N96" s="244"/>
      <c r="O96" s="244"/>
      <c r="P96" s="203">
        <v>-92818.87</v>
      </c>
    </row>
    <row r="97" spans="1:16" s="16" customFormat="1" ht="30">
      <c r="A97" s="68" t="s">
        <v>193</v>
      </c>
      <c r="B97" s="60">
        <v>3045</v>
      </c>
      <c r="C97" s="120">
        <v>1040</v>
      </c>
      <c r="D97" s="262" t="s">
        <v>211</v>
      </c>
      <c r="E97" s="203">
        <v>127458.29</v>
      </c>
      <c r="F97" s="203">
        <v>127458.29</v>
      </c>
      <c r="G97" s="67"/>
      <c r="H97" s="67"/>
      <c r="I97" s="67"/>
      <c r="J97" s="244"/>
      <c r="K97" s="244"/>
      <c r="L97" s="244"/>
      <c r="M97" s="244"/>
      <c r="N97" s="244"/>
      <c r="O97" s="244"/>
      <c r="P97" s="203">
        <v>127458.29</v>
      </c>
    </row>
    <row r="98" spans="1:16" s="16" customFormat="1" ht="45">
      <c r="A98" s="68" t="s">
        <v>194</v>
      </c>
      <c r="B98" s="60">
        <v>3047</v>
      </c>
      <c r="C98" s="120">
        <v>1040</v>
      </c>
      <c r="D98" s="263" t="s">
        <v>212</v>
      </c>
      <c r="E98" s="203">
        <v>-496123.27</v>
      </c>
      <c r="F98" s="203">
        <v>-496123.27</v>
      </c>
      <c r="G98" s="67"/>
      <c r="H98" s="67"/>
      <c r="I98" s="67"/>
      <c r="J98" s="244"/>
      <c r="K98" s="244"/>
      <c r="L98" s="244"/>
      <c r="M98" s="244"/>
      <c r="N98" s="244"/>
      <c r="O98" s="244"/>
      <c r="P98" s="203">
        <v>-496123.27</v>
      </c>
    </row>
    <row r="99" spans="1:16" s="16" customFormat="1" ht="47.25">
      <c r="A99" s="68" t="s">
        <v>163</v>
      </c>
      <c r="B99" s="60">
        <v>3049</v>
      </c>
      <c r="C99" s="70" t="s">
        <v>161</v>
      </c>
      <c r="D99" s="90" t="s">
        <v>164</v>
      </c>
      <c r="E99" s="254">
        <v>4878</v>
      </c>
      <c r="F99" s="254">
        <v>4878</v>
      </c>
      <c r="G99" s="67"/>
      <c r="H99" s="67"/>
      <c r="I99" s="67"/>
      <c r="J99" s="244"/>
      <c r="K99" s="244"/>
      <c r="L99" s="244"/>
      <c r="M99" s="244"/>
      <c r="N99" s="244"/>
      <c r="O99" s="244"/>
      <c r="P99" s="254">
        <v>4878</v>
      </c>
    </row>
    <row r="100" spans="1:16" s="16" customFormat="1" ht="78.75">
      <c r="A100" s="68" t="s">
        <v>195</v>
      </c>
      <c r="B100" s="60">
        <v>3081</v>
      </c>
      <c r="C100" s="120">
        <v>1010</v>
      </c>
      <c r="D100" s="261" t="s">
        <v>213</v>
      </c>
      <c r="E100" s="203">
        <v>440340.65</v>
      </c>
      <c r="F100" s="203">
        <v>440340.65</v>
      </c>
      <c r="G100" s="67"/>
      <c r="H100" s="67"/>
      <c r="I100" s="67"/>
      <c r="J100" s="244"/>
      <c r="K100" s="244"/>
      <c r="L100" s="244"/>
      <c r="M100" s="244"/>
      <c r="N100" s="244"/>
      <c r="O100" s="244"/>
      <c r="P100" s="203">
        <v>440340.65</v>
      </c>
    </row>
    <row r="101" spans="1:16" s="16" customFormat="1" ht="110.25">
      <c r="A101" s="68" t="s">
        <v>196</v>
      </c>
      <c r="B101" s="60">
        <v>3082</v>
      </c>
      <c r="C101" s="120">
        <v>1010</v>
      </c>
      <c r="D101" s="261" t="s">
        <v>214</v>
      </c>
      <c r="E101" s="203">
        <v>190659.75</v>
      </c>
      <c r="F101" s="203">
        <v>190659.75</v>
      </c>
      <c r="G101" s="67"/>
      <c r="H101" s="67"/>
      <c r="I101" s="67"/>
      <c r="J101" s="244"/>
      <c r="K101" s="244"/>
      <c r="L101" s="244"/>
      <c r="M101" s="244"/>
      <c r="N101" s="244"/>
      <c r="O101" s="244"/>
      <c r="P101" s="203">
        <v>190659.75</v>
      </c>
    </row>
    <row r="102" spans="1:16" s="16" customFormat="1" ht="78.75">
      <c r="A102" s="68" t="s">
        <v>197</v>
      </c>
      <c r="B102" s="60">
        <v>3083</v>
      </c>
      <c r="C102" s="120">
        <v>1010</v>
      </c>
      <c r="D102" s="261" t="s">
        <v>215</v>
      </c>
      <c r="E102" s="203">
        <v>-26181.42</v>
      </c>
      <c r="F102" s="203">
        <v>-26181.42</v>
      </c>
      <c r="G102" s="67"/>
      <c r="H102" s="67"/>
      <c r="I102" s="67"/>
      <c r="J102" s="244"/>
      <c r="K102" s="244"/>
      <c r="L102" s="244"/>
      <c r="M102" s="244"/>
      <c r="N102" s="244"/>
      <c r="O102" s="244"/>
      <c r="P102" s="203">
        <v>-26181.42</v>
      </c>
    </row>
    <row r="103" spans="1:16" s="16" customFormat="1" ht="110.25">
      <c r="A103" s="68" t="s">
        <v>198</v>
      </c>
      <c r="B103" s="60">
        <v>3084</v>
      </c>
      <c r="C103" s="120">
        <v>1040</v>
      </c>
      <c r="D103" s="261" t="s">
        <v>216</v>
      </c>
      <c r="E103" s="203">
        <v>72049.53</v>
      </c>
      <c r="F103" s="203">
        <v>72049.53</v>
      </c>
      <c r="G103" s="67"/>
      <c r="H103" s="67"/>
      <c r="I103" s="67"/>
      <c r="J103" s="244"/>
      <c r="K103" s="244"/>
      <c r="L103" s="244"/>
      <c r="M103" s="244"/>
      <c r="N103" s="244"/>
      <c r="O103" s="244"/>
      <c r="P103" s="203">
        <v>72049.53</v>
      </c>
    </row>
    <row r="104" spans="1:16" s="16" customFormat="1" ht="189">
      <c r="A104" s="68" t="s">
        <v>165</v>
      </c>
      <c r="B104" s="60">
        <v>3086</v>
      </c>
      <c r="C104" s="70" t="s">
        <v>161</v>
      </c>
      <c r="D104" s="90" t="s">
        <v>166</v>
      </c>
      <c r="E104" s="203">
        <v>3321.16</v>
      </c>
      <c r="F104" s="203">
        <v>3321.16</v>
      </c>
      <c r="G104" s="67"/>
      <c r="H104" s="67"/>
      <c r="I104" s="67"/>
      <c r="J104" s="244"/>
      <c r="K104" s="244"/>
      <c r="L104" s="244"/>
      <c r="M104" s="244"/>
      <c r="N104" s="244"/>
      <c r="O104" s="244"/>
      <c r="P104" s="203">
        <v>3321.16</v>
      </c>
    </row>
    <row r="105" spans="1:16" s="16" customFormat="1" ht="47.25">
      <c r="A105" s="68" t="s">
        <v>167</v>
      </c>
      <c r="B105" s="60">
        <v>3087</v>
      </c>
      <c r="C105" s="70" t="s">
        <v>161</v>
      </c>
      <c r="D105" s="90" t="s">
        <v>168</v>
      </c>
      <c r="E105" s="254">
        <v>3736700</v>
      </c>
      <c r="F105" s="254">
        <v>3736700</v>
      </c>
      <c r="G105" s="67"/>
      <c r="H105" s="67"/>
      <c r="I105" s="67"/>
      <c r="J105" s="244"/>
      <c r="K105" s="244"/>
      <c r="L105" s="244"/>
      <c r="M105" s="244"/>
      <c r="N105" s="244"/>
      <c r="O105" s="244"/>
      <c r="P105" s="254">
        <v>3736700</v>
      </c>
    </row>
    <row r="106" spans="1:16" s="16" customFormat="1" ht="47.25">
      <c r="A106" s="64" t="s">
        <v>199</v>
      </c>
      <c r="B106" s="256">
        <v>10</v>
      </c>
      <c r="C106" s="257"/>
      <c r="D106" s="258" t="s">
        <v>200</v>
      </c>
      <c r="E106" s="57">
        <f aca="true" t="shared" si="4" ref="E106:P106">E107</f>
        <v>-98800</v>
      </c>
      <c r="F106" s="57">
        <f t="shared" si="4"/>
        <v>-98800</v>
      </c>
      <c r="G106" s="57">
        <f t="shared" si="4"/>
        <v>324500</v>
      </c>
      <c r="H106" s="57">
        <f t="shared" si="4"/>
        <v>-407600</v>
      </c>
      <c r="I106" s="57">
        <f t="shared" si="4"/>
        <v>0</v>
      </c>
      <c r="J106" s="57">
        <f t="shared" si="4"/>
        <v>98800</v>
      </c>
      <c r="K106" s="57">
        <f t="shared" si="4"/>
        <v>98800</v>
      </c>
      <c r="L106" s="57">
        <f t="shared" si="4"/>
        <v>0</v>
      </c>
      <c r="M106" s="57">
        <f t="shared" si="4"/>
        <v>0</v>
      </c>
      <c r="N106" s="57">
        <f t="shared" si="4"/>
        <v>0</v>
      </c>
      <c r="O106" s="57">
        <f t="shared" si="4"/>
        <v>98800</v>
      </c>
      <c r="P106" s="57">
        <f t="shared" si="4"/>
        <v>0</v>
      </c>
    </row>
    <row r="107" spans="1:16" s="16" customFormat="1" ht="63">
      <c r="A107" s="64" t="s">
        <v>201</v>
      </c>
      <c r="B107" s="256">
        <v>10</v>
      </c>
      <c r="C107" s="257"/>
      <c r="D107" s="258" t="s">
        <v>202</v>
      </c>
      <c r="E107" s="57">
        <f aca="true" t="shared" si="5" ref="E107:P107">SUM(E108:E110)</f>
        <v>-98800</v>
      </c>
      <c r="F107" s="57">
        <f t="shared" si="5"/>
        <v>-98800</v>
      </c>
      <c r="G107" s="57">
        <f t="shared" si="5"/>
        <v>324500</v>
      </c>
      <c r="H107" s="57">
        <f t="shared" si="5"/>
        <v>-407600</v>
      </c>
      <c r="I107" s="57">
        <f t="shared" si="5"/>
        <v>0</v>
      </c>
      <c r="J107" s="57">
        <f t="shared" si="5"/>
        <v>98800</v>
      </c>
      <c r="K107" s="57">
        <f t="shared" si="5"/>
        <v>98800</v>
      </c>
      <c r="L107" s="57">
        <f t="shared" si="5"/>
        <v>0</v>
      </c>
      <c r="M107" s="57">
        <f t="shared" si="5"/>
        <v>0</v>
      </c>
      <c r="N107" s="57">
        <f t="shared" si="5"/>
        <v>0</v>
      </c>
      <c r="O107" s="57">
        <f t="shared" si="5"/>
        <v>98800</v>
      </c>
      <c r="P107" s="57">
        <f t="shared" si="5"/>
        <v>0</v>
      </c>
    </row>
    <row r="108" spans="1:16" s="16" customFormat="1" ht="110.25">
      <c r="A108" s="259" t="s">
        <v>207</v>
      </c>
      <c r="B108" s="120">
        <v>1100</v>
      </c>
      <c r="C108" s="259" t="s">
        <v>217</v>
      </c>
      <c r="D108" s="260" t="s">
        <v>218</v>
      </c>
      <c r="E108" s="254">
        <v>-171200</v>
      </c>
      <c r="F108" s="254">
        <v>-171200</v>
      </c>
      <c r="G108" s="67"/>
      <c r="H108" s="69">
        <v>-171200</v>
      </c>
      <c r="I108" s="67"/>
      <c r="J108" s="244"/>
      <c r="K108" s="244"/>
      <c r="L108" s="244"/>
      <c r="M108" s="244"/>
      <c r="N108" s="244"/>
      <c r="O108" s="244"/>
      <c r="P108" s="254">
        <v>-171200</v>
      </c>
    </row>
    <row r="109" spans="1:16" s="16" customFormat="1" ht="78.75">
      <c r="A109" s="70" t="s">
        <v>203</v>
      </c>
      <c r="B109" s="60">
        <v>4060</v>
      </c>
      <c r="C109" s="45" t="s">
        <v>204</v>
      </c>
      <c r="D109" s="261" t="s">
        <v>205</v>
      </c>
      <c r="E109" s="254">
        <v>199800</v>
      </c>
      <c r="F109" s="254">
        <v>199800</v>
      </c>
      <c r="G109" s="69">
        <v>390000</v>
      </c>
      <c r="H109" s="69">
        <v>-236400</v>
      </c>
      <c r="I109" s="67"/>
      <c r="J109" s="69">
        <v>98800</v>
      </c>
      <c r="K109" s="69">
        <v>98800</v>
      </c>
      <c r="L109" s="69"/>
      <c r="M109" s="69"/>
      <c r="N109" s="69"/>
      <c r="O109" s="69">
        <v>98800</v>
      </c>
      <c r="P109" s="254">
        <v>298600</v>
      </c>
    </row>
    <row r="110" spans="1:16" s="16" customFormat="1" ht="47.25">
      <c r="A110" s="68" t="s">
        <v>206</v>
      </c>
      <c r="B110" s="264">
        <v>4081</v>
      </c>
      <c r="C110" s="259" t="s">
        <v>219</v>
      </c>
      <c r="D110" s="261" t="s">
        <v>220</v>
      </c>
      <c r="E110" s="254">
        <v>-127400</v>
      </c>
      <c r="F110" s="254">
        <v>-127400</v>
      </c>
      <c r="G110" s="69">
        <v>-65500</v>
      </c>
      <c r="H110" s="67"/>
      <c r="I110" s="67"/>
      <c r="J110" s="244"/>
      <c r="K110" s="244"/>
      <c r="L110" s="244"/>
      <c r="M110" s="244"/>
      <c r="N110" s="244"/>
      <c r="O110" s="244"/>
      <c r="P110" s="254">
        <v>-127400</v>
      </c>
    </row>
    <row r="111" spans="1:16" s="15" customFormat="1" ht="15.75">
      <c r="A111" s="68"/>
      <c r="B111" s="30"/>
      <c r="C111" s="26"/>
      <c r="D111" s="27" t="s">
        <v>20</v>
      </c>
      <c r="E111" s="61">
        <f aca="true" t="shared" si="6" ref="E111:P111">E10+E32+E42+E61+E65</f>
        <v>-424800</v>
      </c>
      <c r="F111" s="61">
        <f t="shared" si="6"/>
        <v>-424800</v>
      </c>
      <c r="G111" s="61">
        <f t="shared" si="6"/>
        <v>324500</v>
      </c>
      <c r="H111" s="61">
        <f t="shared" si="6"/>
        <v>-451900</v>
      </c>
      <c r="I111" s="61">
        <f t="shared" si="6"/>
        <v>0</v>
      </c>
      <c r="J111" s="61">
        <f t="shared" si="6"/>
        <v>1184388</v>
      </c>
      <c r="K111" s="61">
        <f t="shared" si="6"/>
        <v>1184388</v>
      </c>
      <c r="L111" s="61">
        <f t="shared" si="6"/>
        <v>0</v>
      </c>
      <c r="M111" s="61">
        <f t="shared" si="6"/>
        <v>0</v>
      </c>
      <c r="N111" s="61">
        <f t="shared" si="6"/>
        <v>0</v>
      </c>
      <c r="O111" s="61">
        <f t="shared" si="6"/>
        <v>1184388</v>
      </c>
      <c r="P111" s="61">
        <f t="shared" si="6"/>
        <v>759588</v>
      </c>
    </row>
    <row r="112" spans="1:16" s="15" customFormat="1" ht="21" customHeight="1">
      <c r="A112" s="12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1:16" s="15" customFormat="1" ht="12.75">
      <c r="A113" s="17"/>
      <c r="B113" s="12"/>
      <c r="C113" s="19"/>
      <c r="D113" s="4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15" customFormat="1" ht="12.75">
      <c r="A114" s="101"/>
      <c r="B114" s="12"/>
      <c r="C114" s="19"/>
      <c r="D114" s="4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15" customFormat="1" ht="18.75">
      <c r="A115" s="101"/>
      <c r="B115" s="12"/>
      <c r="C115" s="19"/>
      <c r="D115" s="49" t="s">
        <v>14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272" t="s">
        <v>15</v>
      </c>
      <c r="P115" s="272"/>
    </row>
    <row r="116" spans="1:16" s="15" customFormat="1" ht="12.75">
      <c r="A116" s="101"/>
      <c r="B116" s="12"/>
      <c r="C116" s="19"/>
      <c r="D116" s="4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15" customFormat="1" ht="12.75">
      <c r="A117" s="101"/>
      <c r="B117" s="12"/>
      <c r="C117" s="19"/>
      <c r="D117" s="4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15" customFormat="1" ht="41.25" customHeight="1">
      <c r="A118" s="12"/>
      <c r="B118" s="12"/>
      <c r="C118" s="19"/>
      <c r="D118" s="4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15" customFormat="1" ht="52.5" customHeight="1">
      <c r="A119" s="12"/>
      <c r="B119" s="12"/>
      <c r="C119" s="19"/>
      <c r="D119" s="4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15" customFormat="1" ht="53.25" customHeight="1">
      <c r="A120" s="12"/>
      <c r="B120" s="12"/>
      <c r="C120" s="19"/>
      <c r="D120" s="4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15" customFormat="1" ht="21.75" customHeight="1">
      <c r="A121" s="12"/>
      <c r="B121" s="12"/>
      <c r="C121" s="19"/>
      <c r="D121" s="4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15" customFormat="1" ht="45.75" customHeight="1">
      <c r="A122" s="12"/>
      <c r="B122" s="12"/>
      <c r="C122" s="19"/>
      <c r="D122" s="4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15" customFormat="1" ht="108.75" customHeight="1">
      <c r="A123" s="12"/>
      <c r="B123" s="12"/>
      <c r="C123" s="19"/>
      <c r="D123" s="4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15" customFormat="1" ht="46.5" customHeight="1">
      <c r="A124" s="12"/>
      <c r="B124" s="12"/>
      <c r="C124" s="19"/>
      <c r="D124" s="4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15" customFormat="1" ht="46.5" customHeight="1">
      <c r="A125" s="12"/>
      <c r="B125" s="12"/>
      <c r="C125" s="19"/>
      <c r="D125" s="4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15" customFormat="1" ht="46.5" customHeight="1">
      <c r="A126" s="12"/>
      <c r="B126" s="12"/>
      <c r="C126" s="19"/>
      <c r="D126" s="4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15" customFormat="1" ht="97.5" customHeight="1">
      <c r="A127" s="12"/>
      <c r="B127" s="12"/>
      <c r="C127" s="19"/>
      <c r="D127" s="4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15" customFormat="1" ht="47.25" customHeight="1">
      <c r="A128" s="12"/>
      <c r="B128" s="12"/>
      <c r="C128" s="19"/>
      <c r="D128" s="4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15" customFormat="1" ht="62.25" customHeight="1">
      <c r="A129" s="12"/>
      <c r="B129" s="12"/>
      <c r="C129" s="19"/>
      <c r="D129" s="4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15" customFormat="1" ht="31.5" customHeight="1">
      <c r="A130" s="12"/>
      <c r="B130" s="12"/>
      <c r="C130" s="19"/>
      <c r="D130" s="4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15" customFormat="1" ht="31.5" customHeight="1">
      <c r="A131" s="12"/>
      <c r="B131" s="12"/>
      <c r="C131" s="19"/>
      <c r="D131" s="4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15" customFormat="1" ht="31.5" customHeight="1">
      <c r="A132" s="12"/>
      <c r="B132" s="12"/>
      <c r="C132" s="19"/>
      <c r="D132" s="4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15" customFormat="1" ht="45" customHeight="1">
      <c r="A133" s="12"/>
      <c r="B133" s="12"/>
      <c r="C133" s="19"/>
      <c r="D133" s="4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15" customFormat="1" ht="78" customHeight="1">
      <c r="A134" s="12"/>
      <c r="B134" s="12"/>
      <c r="C134" s="19"/>
      <c r="D134" s="4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15" customFormat="1" ht="63" customHeight="1">
      <c r="A135" s="12"/>
      <c r="B135" s="12"/>
      <c r="C135" s="19"/>
      <c r="D135" s="4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15" customFormat="1" ht="78" customHeight="1">
      <c r="A136" s="12"/>
      <c r="B136" s="12"/>
      <c r="C136" s="19"/>
      <c r="D136" s="4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15" customFormat="1" ht="58.5" customHeight="1">
      <c r="A137" s="12"/>
      <c r="B137" s="12"/>
      <c r="C137" s="19"/>
      <c r="D137" s="4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15" customFormat="1" ht="72" customHeight="1">
      <c r="A138" s="12"/>
      <c r="B138" s="12"/>
      <c r="C138" s="19"/>
      <c r="D138" s="4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15" customFormat="1" ht="60.75" customHeight="1">
      <c r="A139" s="12"/>
      <c r="B139" s="12"/>
      <c r="C139" s="19"/>
      <c r="D139" s="4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15" customFormat="1" ht="69" customHeight="1">
      <c r="A140" s="12"/>
      <c r="B140" s="12"/>
      <c r="C140" s="19"/>
      <c r="D140" s="4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15" customFormat="1" ht="31.5" customHeight="1">
      <c r="A141" s="12"/>
      <c r="B141" s="12"/>
      <c r="C141" s="19"/>
      <c r="D141" s="4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15" customFormat="1" ht="47.25" customHeight="1">
      <c r="A142" s="12"/>
      <c r="B142" s="12"/>
      <c r="C142" s="19"/>
      <c r="D142" s="4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15" customFormat="1" ht="60" customHeight="1">
      <c r="A143" s="12"/>
      <c r="B143" s="12"/>
      <c r="C143" s="19"/>
      <c r="D143" s="4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15" customFormat="1" ht="45" customHeight="1">
      <c r="A144" s="12"/>
      <c r="B144" s="12"/>
      <c r="C144" s="19"/>
      <c r="D144" s="4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15" customFormat="1" ht="45.75" customHeight="1">
      <c r="A145" s="12"/>
      <c r="B145" s="12"/>
      <c r="C145" s="19"/>
      <c r="D145" s="4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15" customFormat="1" ht="31.5" customHeight="1">
      <c r="A146" s="12"/>
      <c r="B146" s="12"/>
      <c r="C146" s="19"/>
      <c r="D146" s="4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15" customFormat="1" ht="96" customHeight="1">
      <c r="A147" s="12"/>
      <c r="B147" s="12"/>
      <c r="C147" s="19"/>
      <c r="D147" s="4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15" customFormat="1" ht="96.75" customHeight="1">
      <c r="A148" s="12"/>
      <c r="B148" s="12"/>
      <c r="C148" s="19"/>
      <c r="D148" s="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15" customFormat="1" ht="63.75" customHeight="1">
      <c r="A149" s="12"/>
      <c r="B149" s="12"/>
      <c r="C149" s="19"/>
      <c r="D149" s="4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15" customFormat="1" ht="49.5" customHeight="1">
      <c r="A150" s="12"/>
      <c r="B150" s="12"/>
      <c r="C150" s="19"/>
      <c r="D150" s="4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15" customFormat="1" ht="50.25" customHeight="1">
      <c r="A151" s="12"/>
      <c r="B151" s="12"/>
      <c r="C151" s="19"/>
      <c r="D151" s="4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15" customFormat="1" ht="33" customHeight="1">
      <c r="A152" s="12"/>
      <c r="B152" s="12"/>
      <c r="C152" s="19"/>
      <c r="D152" s="4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15" customFormat="1" ht="50.25" customHeight="1">
      <c r="A153" s="12"/>
      <c r="B153" s="12"/>
      <c r="C153" s="19"/>
      <c r="D153" s="4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15" customFormat="1" ht="43.5" customHeight="1">
      <c r="A154" s="12"/>
      <c r="B154" s="12"/>
      <c r="C154" s="19"/>
      <c r="D154" s="4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15" customFormat="1" ht="60.75" customHeight="1">
      <c r="A155" s="12"/>
      <c r="B155" s="12"/>
      <c r="C155" s="19"/>
      <c r="D155" s="4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15" customFormat="1" ht="46.5" customHeight="1">
      <c r="A156" s="12"/>
      <c r="B156" s="12"/>
      <c r="C156" s="19"/>
      <c r="D156" s="4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15" customFormat="1" ht="48" customHeight="1">
      <c r="A157" s="12"/>
      <c r="B157" s="12"/>
      <c r="C157" s="19"/>
      <c r="D157" s="4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15" customFormat="1" ht="21" customHeight="1">
      <c r="A158" s="12"/>
      <c r="B158" s="12"/>
      <c r="C158" s="19"/>
      <c r="D158" s="4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15" customFormat="1" ht="59.25" customHeight="1">
      <c r="A159" s="12"/>
      <c r="B159" s="12"/>
      <c r="C159" s="19"/>
      <c r="D159" s="4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15" customFormat="1" ht="50.25" customHeight="1">
      <c r="A160" s="12"/>
      <c r="B160" s="12"/>
      <c r="C160" s="19"/>
      <c r="D160" s="4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15" customFormat="1" ht="35.25" customHeight="1">
      <c r="A161" s="12"/>
      <c r="B161" s="12"/>
      <c r="C161" s="19"/>
      <c r="D161" s="4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15" customFormat="1" ht="43.5" customHeight="1">
      <c r="A162" s="12"/>
      <c r="B162" s="12"/>
      <c r="C162" s="19"/>
      <c r="D162" s="4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15" customFormat="1" ht="64.5" customHeight="1">
      <c r="A163" s="12"/>
      <c r="B163" s="12"/>
      <c r="C163" s="19"/>
      <c r="D163" s="4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15" customFormat="1" ht="48.75" customHeight="1">
      <c r="A164" s="12"/>
      <c r="B164" s="12"/>
      <c r="C164" s="19"/>
      <c r="D164" s="4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15" customFormat="1" ht="43.5" customHeight="1">
      <c r="A165" s="12"/>
      <c r="B165" s="12"/>
      <c r="C165" s="19"/>
      <c r="D165" s="4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15" customFormat="1" ht="131.25" customHeight="1">
      <c r="A166" s="12"/>
      <c r="B166" s="12"/>
      <c r="C166" s="19"/>
      <c r="D166" s="4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15" customFormat="1" ht="44.25" customHeight="1">
      <c r="A167" s="12"/>
      <c r="B167" s="12"/>
      <c r="C167" s="19"/>
      <c r="D167" s="4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15" customFormat="1" ht="59.25" customHeight="1">
      <c r="A168" s="12"/>
      <c r="B168" s="12"/>
      <c r="C168" s="19"/>
      <c r="D168" s="4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15" customFormat="1" ht="43.5" customHeight="1">
      <c r="A169" s="12"/>
      <c r="B169" s="12"/>
      <c r="C169" s="19"/>
      <c r="D169" s="4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15" customFormat="1" ht="47.25" customHeight="1">
      <c r="A170" s="12"/>
      <c r="B170" s="12"/>
      <c r="C170" s="19"/>
      <c r="D170" s="4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15" customFormat="1" ht="132.75" customHeight="1">
      <c r="A171" s="12"/>
      <c r="B171" s="12"/>
      <c r="C171" s="19"/>
      <c r="D171" s="4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15" customFormat="1" ht="94.5" customHeight="1">
      <c r="A172" s="12"/>
      <c r="B172" s="12"/>
      <c r="C172" s="19"/>
      <c r="D172" s="4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15" customFormat="1" ht="61.5" customHeight="1">
      <c r="A173" s="12"/>
      <c r="B173" s="12"/>
      <c r="C173" s="19"/>
      <c r="D173" s="4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15" customFormat="1" ht="43.5" customHeight="1">
      <c r="A174" s="12"/>
      <c r="B174" s="12"/>
      <c r="C174" s="19"/>
      <c r="D174" s="48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15" customFormat="1" ht="75.75" customHeight="1">
      <c r="A175" s="12"/>
      <c r="B175" s="12"/>
      <c r="C175" s="19"/>
      <c r="D175" s="4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15" customFormat="1" ht="40.5" customHeight="1">
      <c r="A176" s="12"/>
      <c r="B176" s="12"/>
      <c r="C176" s="19"/>
      <c r="D176" s="4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15" customFormat="1" ht="48.75" customHeight="1">
      <c r="A177" s="12"/>
      <c r="B177" s="12"/>
      <c r="C177" s="19"/>
      <c r="D177" s="4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15" customFormat="1" ht="148.5" customHeight="1">
      <c r="A178" s="12"/>
      <c r="B178" s="12"/>
      <c r="C178" s="19"/>
      <c r="D178" s="4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15" customFormat="1" ht="33" customHeight="1">
      <c r="A179" s="12"/>
      <c r="B179" s="12"/>
      <c r="C179" s="19"/>
      <c r="D179" s="4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15" customFormat="1" ht="38.25" customHeight="1">
      <c r="A180" s="12"/>
      <c r="B180" s="12"/>
      <c r="C180" s="19"/>
      <c r="D180" s="4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15" customFormat="1" ht="49.5" customHeight="1">
      <c r="A181" s="12"/>
      <c r="B181" s="12"/>
      <c r="C181" s="19"/>
      <c r="D181" s="4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15" customFormat="1" ht="78.75" customHeight="1">
      <c r="A182" s="12"/>
      <c r="B182" s="12"/>
      <c r="C182" s="19"/>
      <c r="D182" s="4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15" customFormat="1" ht="47.25" customHeight="1">
      <c r="A183" s="12"/>
      <c r="B183" s="12"/>
      <c r="C183" s="19"/>
      <c r="D183" s="4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15" customFormat="1" ht="92.25" customHeight="1">
      <c r="A184" s="12"/>
      <c r="B184" s="12"/>
      <c r="C184" s="19"/>
      <c r="D184" s="4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15" customFormat="1" ht="46.5" customHeight="1">
      <c r="A185" s="12"/>
      <c r="B185" s="12"/>
      <c r="C185" s="19"/>
      <c r="D185" s="4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15" customFormat="1" ht="54" customHeight="1">
      <c r="A186" s="12"/>
      <c r="B186" s="12"/>
      <c r="C186" s="19"/>
      <c r="D186" s="4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15" customFormat="1" ht="24" customHeight="1">
      <c r="A187" s="12"/>
      <c r="B187" s="12"/>
      <c r="C187" s="19"/>
      <c r="D187" s="4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15" customFormat="1" ht="134.25" customHeight="1">
      <c r="A188" s="12"/>
      <c r="B188" s="12"/>
      <c r="C188" s="19"/>
      <c r="D188" s="4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15" customFormat="1" ht="33" customHeight="1">
      <c r="A189" s="12"/>
      <c r="B189" s="12"/>
      <c r="C189" s="19"/>
      <c r="D189" s="4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15" customFormat="1" ht="64.5" customHeight="1">
      <c r="A190" s="12"/>
      <c r="B190" s="12"/>
      <c r="C190" s="19"/>
      <c r="D190" s="4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15" customFormat="1" ht="50.25" customHeight="1">
      <c r="A191" s="12"/>
      <c r="B191" s="12"/>
      <c r="C191" s="19"/>
      <c r="D191" s="4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15" customFormat="1" ht="61.5" customHeight="1">
      <c r="A192" s="12"/>
      <c r="B192" s="12"/>
      <c r="C192" s="19"/>
      <c r="D192" s="4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15" customFormat="1" ht="51.75" customHeight="1">
      <c r="A193" s="12"/>
      <c r="B193" s="12"/>
      <c r="C193" s="19"/>
      <c r="D193" s="4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15" customFormat="1" ht="58.5" customHeight="1">
      <c r="A194" s="12"/>
      <c r="B194" s="12"/>
      <c r="C194" s="19"/>
      <c r="D194" s="4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15" customFormat="1" ht="50.25" customHeight="1">
      <c r="A195" s="12"/>
      <c r="B195" s="12"/>
      <c r="C195" s="19"/>
      <c r="D195" s="4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15" customFormat="1" ht="63" customHeight="1">
      <c r="A196" s="12"/>
      <c r="B196" s="12"/>
      <c r="C196" s="19"/>
      <c r="D196" s="4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15" customFormat="1" ht="78.75" customHeight="1">
      <c r="A197" s="12"/>
      <c r="B197" s="12"/>
      <c r="C197" s="19"/>
      <c r="D197" s="4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15" customFormat="1" ht="49.5" customHeight="1">
      <c r="A198" s="12"/>
      <c r="B198" s="12"/>
      <c r="C198" s="19"/>
      <c r="D198" s="4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15" customFormat="1" ht="49.5" customHeight="1">
      <c r="A199" s="12"/>
      <c r="B199" s="12"/>
      <c r="C199" s="19"/>
      <c r="D199" s="4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15" customFormat="1" ht="64.5" customHeight="1">
      <c r="A200" s="12"/>
      <c r="B200" s="12"/>
      <c r="C200" s="19"/>
      <c r="D200" s="4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15" customFormat="1" ht="70.5" customHeight="1">
      <c r="A201" s="12"/>
      <c r="B201" s="12"/>
      <c r="C201" s="19"/>
      <c r="D201" s="4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15" customFormat="1" ht="37.5" customHeight="1">
      <c r="A202" s="12"/>
      <c r="B202" s="12"/>
      <c r="C202" s="19"/>
      <c r="D202" s="4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15" customFormat="1" ht="51.75" customHeight="1">
      <c r="A203" s="12"/>
      <c r="B203" s="12"/>
      <c r="C203" s="19"/>
      <c r="D203" s="4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15" customFormat="1" ht="66.75" customHeight="1">
      <c r="A204" s="12"/>
      <c r="B204" s="12"/>
      <c r="C204" s="19"/>
      <c r="D204" s="4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15" customFormat="1" ht="24" customHeight="1">
      <c r="A205" s="12"/>
      <c r="B205" s="12"/>
      <c r="C205" s="19"/>
      <c r="D205" s="4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15" customFormat="1" ht="33.75" customHeight="1">
      <c r="A206" s="12"/>
      <c r="B206" s="12"/>
      <c r="C206" s="19"/>
      <c r="D206" s="4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15" customFormat="1" ht="33.75" customHeight="1">
      <c r="A207" s="12"/>
      <c r="B207" s="12"/>
      <c r="C207" s="19"/>
      <c r="D207" s="4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15" customFormat="1" ht="29.25" customHeight="1">
      <c r="A208" s="12"/>
      <c r="B208" s="12"/>
      <c r="C208" s="19"/>
      <c r="D208" s="4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15" customFormat="1" ht="28.5" customHeight="1">
      <c r="A209" s="12"/>
      <c r="B209" s="12"/>
      <c r="C209" s="19"/>
      <c r="D209" s="4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15" customFormat="1" ht="28.5" customHeight="1">
      <c r="A210" s="12"/>
      <c r="B210" s="12"/>
      <c r="C210" s="19"/>
      <c r="D210" s="4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15" customFormat="1" ht="63.75" customHeight="1">
      <c r="A211" s="12"/>
      <c r="B211" s="12"/>
      <c r="C211" s="19"/>
      <c r="D211" s="4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15" customFormat="1" ht="12.75">
      <c r="A212" s="12"/>
      <c r="B212" s="12"/>
      <c r="C212" s="19"/>
      <c r="D212" s="4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15" customFormat="1" ht="12.75">
      <c r="A213" s="12"/>
      <c r="B213" s="12"/>
      <c r="C213" s="19"/>
      <c r="D213" s="4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15" customFormat="1" ht="12.75">
      <c r="A214" s="12"/>
      <c r="B214" s="12"/>
      <c r="C214" s="19"/>
      <c r="D214" s="4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15" customFormat="1" ht="12.75">
      <c r="A215" s="12"/>
      <c r="B215" s="12"/>
      <c r="C215" s="19"/>
      <c r="D215" s="4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15" customFormat="1" ht="12.75">
      <c r="A216" s="12"/>
      <c r="B216" s="12"/>
      <c r="C216" s="19"/>
      <c r="D216" s="4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15" customFormat="1" ht="51" customHeight="1">
      <c r="A217" s="12"/>
      <c r="B217" s="12"/>
      <c r="C217" s="19"/>
      <c r="D217" s="4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15" customFormat="1" ht="12.75">
      <c r="A218" s="12"/>
      <c r="B218" s="12"/>
      <c r="C218" s="19"/>
      <c r="D218" s="4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15" customFormat="1" ht="129" customHeight="1">
      <c r="A219" s="12"/>
      <c r="B219" s="12"/>
      <c r="C219" s="19"/>
      <c r="D219" s="4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15" customFormat="1" ht="33.75" customHeight="1">
      <c r="A220" s="12"/>
      <c r="B220" s="12"/>
      <c r="C220" s="19"/>
      <c r="D220" s="4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15" customFormat="1" ht="12.75">
      <c r="A221" s="12"/>
      <c r="B221" s="12"/>
      <c r="C221" s="19"/>
      <c r="D221" s="4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15" customFormat="1" ht="12.75">
      <c r="A222" s="12"/>
      <c r="B222" s="12"/>
      <c r="C222" s="19"/>
      <c r="D222" s="4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15" customFormat="1" ht="12.75">
      <c r="A223" s="12"/>
      <c r="B223" s="12"/>
      <c r="C223" s="19"/>
      <c r="D223" s="4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15" customFormat="1" ht="12.75">
      <c r="A224" s="12"/>
      <c r="B224" s="12"/>
      <c r="C224" s="19"/>
      <c r="D224" s="4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15" customFormat="1" ht="12.75">
      <c r="A225" s="12"/>
      <c r="B225" s="12"/>
      <c r="C225" s="19"/>
      <c r="D225" s="4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15" customFormat="1" ht="12.75">
      <c r="A226" s="12"/>
      <c r="B226" s="12"/>
      <c r="C226" s="19"/>
      <c r="D226" s="4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15" customFormat="1" ht="12.75">
      <c r="A227" s="12"/>
      <c r="B227" s="12"/>
      <c r="C227" s="19"/>
      <c r="D227" s="48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15" customFormat="1" ht="12.75">
      <c r="A228" s="12"/>
      <c r="B228" s="12"/>
      <c r="C228" s="19"/>
      <c r="D228" s="4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15" customFormat="1" ht="12.75">
      <c r="A229" s="12"/>
      <c r="B229" s="12"/>
      <c r="C229" s="19"/>
      <c r="D229" s="4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15" customFormat="1" ht="12.75">
      <c r="A230" s="12"/>
      <c r="B230" s="12"/>
      <c r="C230" s="19"/>
      <c r="D230" s="48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15" customFormat="1" ht="12.75">
      <c r="A231" s="12"/>
      <c r="B231" s="12"/>
      <c r="C231" s="19"/>
      <c r="D231" s="4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15" customFormat="1" ht="12.75">
      <c r="A232" s="12"/>
      <c r="B232" s="12"/>
      <c r="C232" s="19"/>
      <c r="D232" s="4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15" customFormat="1" ht="12.75">
      <c r="A233" s="12"/>
      <c r="B233" s="12"/>
      <c r="C233" s="19"/>
      <c r="D233" s="4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15" customFormat="1" ht="12.75">
      <c r="A234" s="12"/>
      <c r="B234" s="12"/>
      <c r="C234" s="19"/>
      <c r="D234" s="4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15" customFormat="1" ht="12.75">
      <c r="A235" s="12"/>
      <c r="B235" s="12"/>
      <c r="C235" s="19"/>
      <c r="D235" s="4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15" customFormat="1" ht="12.75">
      <c r="A236" s="12"/>
      <c r="B236" s="12"/>
      <c r="C236" s="19"/>
      <c r="D236" s="4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15" customFormat="1" ht="12.75">
      <c r="A237" s="12"/>
      <c r="B237" s="12"/>
      <c r="C237" s="19"/>
      <c r="D237" s="4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15" customFormat="1" ht="12.75">
      <c r="A238" s="12"/>
      <c r="B238" s="12"/>
      <c r="C238" s="19"/>
      <c r="D238" s="4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15" customFormat="1" ht="12.75">
      <c r="A239" s="12"/>
      <c r="B239" s="12"/>
      <c r="C239" s="19"/>
      <c r="D239" s="4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15" customFormat="1" ht="12.75">
      <c r="A240" s="12"/>
      <c r="B240" s="12"/>
      <c r="C240" s="19"/>
      <c r="D240" s="4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s="15" customFormat="1" ht="12.75">
      <c r="A241" s="12"/>
      <c r="B241" s="12"/>
      <c r="C241" s="19"/>
      <c r="D241" s="4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s="15" customFormat="1" ht="12.75">
      <c r="A242" s="12"/>
      <c r="B242" s="12"/>
      <c r="C242" s="19"/>
      <c r="D242" s="4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s="15" customFormat="1" ht="12.75">
      <c r="A243" s="12"/>
      <c r="B243" s="12"/>
      <c r="C243" s="19"/>
      <c r="D243" s="4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s="15" customFormat="1" ht="12.75">
      <c r="A244" s="12"/>
      <c r="B244" s="12"/>
      <c r="C244" s="19"/>
      <c r="D244" s="4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s="15" customFormat="1" ht="67.5" customHeight="1">
      <c r="A245" s="12"/>
      <c r="B245" s="12"/>
      <c r="C245" s="19"/>
      <c r="D245" s="48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s="15" customFormat="1" ht="41.25" customHeight="1">
      <c r="A246" s="12"/>
      <c r="B246" s="12"/>
      <c r="C246" s="19"/>
      <c r="D246" s="4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s="15" customFormat="1" ht="33.75" customHeight="1">
      <c r="A247" s="12"/>
      <c r="B247" s="12"/>
      <c r="C247" s="19"/>
      <c r="D247" s="4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s="15" customFormat="1" ht="81" customHeight="1">
      <c r="A248" s="12"/>
      <c r="B248" s="12"/>
      <c r="C248" s="19"/>
      <c r="D248" s="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s="15" customFormat="1" ht="81" customHeight="1">
      <c r="A249" s="12"/>
      <c r="B249" s="12"/>
      <c r="C249" s="19"/>
      <c r="D249" s="48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s="15" customFormat="1" ht="12.75">
      <c r="A250" s="12"/>
      <c r="B250" s="12"/>
      <c r="C250" s="19"/>
      <c r="D250" s="48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s="15" customFormat="1" ht="12.75">
      <c r="A251" s="12"/>
      <c r="B251" s="12"/>
      <c r="C251" s="19"/>
      <c r="D251" s="48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s="15" customFormat="1" ht="12.75">
      <c r="A252" s="12"/>
      <c r="B252" s="12"/>
      <c r="C252" s="19"/>
      <c r="D252" s="4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s="15" customFormat="1" ht="12.75">
      <c r="A253" s="12"/>
      <c r="B253" s="12"/>
      <c r="C253" s="19"/>
      <c r="D253" s="4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s="15" customFormat="1" ht="12.75">
      <c r="A254" s="12"/>
      <c r="B254" s="12"/>
      <c r="C254" s="19"/>
      <c r="D254" s="4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s="15" customFormat="1" ht="12.75">
      <c r="A255" s="12"/>
      <c r="B255" s="12"/>
      <c r="C255" s="19"/>
      <c r="D255" s="4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s="15" customFormat="1" ht="12.75">
      <c r="A256" s="12"/>
      <c r="B256" s="12"/>
      <c r="C256" s="19"/>
      <c r="D256" s="4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s="15" customFormat="1" ht="12.75">
      <c r="A257" s="12"/>
      <c r="B257" s="12"/>
      <c r="C257" s="19"/>
      <c r="D257" s="4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s="15" customFormat="1" ht="12.75">
      <c r="A258" s="12"/>
      <c r="B258" s="12"/>
      <c r="C258" s="19"/>
      <c r="D258" s="4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s="15" customFormat="1" ht="12.75">
      <c r="A259" s="12"/>
      <c r="B259" s="12"/>
      <c r="C259" s="19"/>
      <c r="D259" s="4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s="15" customFormat="1" ht="12.75">
      <c r="A260" s="12"/>
      <c r="B260" s="12"/>
      <c r="C260" s="19"/>
      <c r="D260" s="4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s="15" customFormat="1" ht="89.25" customHeight="1">
      <c r="A261" s="12"/>
      <c r="B261" s="12"/>
      <c r="C261" s="19"/>
      <c r="D261" s="4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s="15" customFormat="1" ht="12.75">
      <c r="A262" s="12"/>
      <c r="B262" s="12"/>
      <c r="C262" s="19"/>
      <c r="D262" s="48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s="15" customFormat="1" ht="12.75">
      <c r="A263" s="12"/>
      <c r="B263" s="12"/>
      <c r="C263" s="19"/>
      <c r="D263" s="4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s="15" customFormat="1" ht="12.75">
      <c r="A264" s="12"/>
      <c r="B264" s="12"/>
      <c r="C264" s="19"/>
      <c r="D264" s="4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s="15" customFormat="1" ht="12.75">
      <c r="A265" s="12"/>
      <c r="B265" s="12"/>
      <c r="C265" s="19"/>
      <c r="D265" s="48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s="15" customFormat="1" ht="12.75">
      <c r="A266" s="12"/>
      <c r="B266" s="12"/>
      <c r="C266" s="19"/>
      <c r="D266" s="48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s="15" customFormat="1" ht="12.75">
      <c r="A267" s="12"/>
      <c r="B267" s="12"/>
      <c r="C267" s="19"/>
      <c r="D267" s="48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s="15" customFormat="1" ht="114" customHeight="1">
      <c r="A268" s="12"/>
      <c r="B268" s="12"/>
      <c r="C268" s="19"/>
      <c r="D268" s="4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s="15" customFormat="1" ht="12.75">
      <c r="A269" s="12"/>
      <c r="B269" s="12"/>
      <c r="C269" s="19"/>
      <c r="D269" s="4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s="15" customFormat="1" ht="12.75">
      <c r="A270" s="12"/>
      <c r="B270" s="12"/>
      <c r="C270" s="19"/>
      <c r="D270" s="4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s="15" customFormat="1" ht="12.75">
      <c r="A271" s="12"/>
      <c r="B271" s="12"/>
      <c r="C271" s="19"/>
      <c r="D271" s="4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s="15" customFormat="1" ht="12.75">
      <c r="A272" s="12"/>
      <c r="B272" s="12"/>
      <c r="C272" s="19"/>
      <c r="D272" s="48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5" spans="1:16" s="15" customFormat="1" ht="12.75">
      <c r="A275" s="12"/>
      <c r="B275" s="12"/>
      <c r="C275" s="19"/>
      <c r="D275" s="4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s="15" customFormat="1" ht="23.25" customHeight="1">
      <c r="A276" s="12"/>
      <c r="B276" s="12"/>
      <c r="C276" s="19"/>
      <c r="D276" s="4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s="15" customFormat="1" ht="23.25" customHeight="1">
      <c r="A277" s="12"/>
      <c r="B277" s="12"/>
      <c r="C277" s="19"/>
      <c r="D277" s="48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s="15" customFormat="1" ht="29.25" customHeight="1">
      <c r="A278" s="12"/>
      <c r="B278" s="12"/>
      <c r="C278" s="19"/>
      <c r="D278" s="4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s="15" customFormat="1" ht="27.75" customHeight="1">
      <c r="A279" s="12"/>
      <c r="B279" s="12"/>
      <c r="C279" s="19"/>
      <c r="D279" s="4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</sheetData>
  <sheetProtection/>
  <mergeCells count="34">
    <mergeCell ref="A32:D32"/>
    <mergeCell ref="N1:P1"/>
    <mergeCell ref="A2:P2"/>
    <mergeCell ref="D5:D8"/>
    <mergeCell ref="B5:B8"/>
    <mergeCell ref="A5:A8"/>
    <mergeCell ref="O6:O8"/>
    <mergeCell ref="G7:G8"/>
    <mergeCell ref="H7:H8"/>
    <mergeCell ref="B3:P3"/>
    <mergeCell ref="A10:D10"/>
    <mergeCell ref="K6:K8"/>
    <mergeCell ref="P5:P8"/>
    <mergeCell ref="A27:D27"/>
    <mergeCell ref="J5:O5"/>
    <mergeCell ref="L6:L8"/>
    <mergeCell ref="I6:I8"/>
    <mergeCell ref="M7:M8"/>
    <mergeCell ref="J6:J8"/>
    <mergeCell ref="M6:N6"/>
    <mergeCell ref="G6:H6"/>
    <mergeCell ref="A9:P9"/>
    <mergeCell ref="C5:C8"/>
    <mergeCell ref="E5:I5"/>
    <mergeCell ref="F6:F8"/>
    <mergeCell ref="N7:N8"/>
    <mergeCell ref="E6:E8"/>
    <mergeCell ref="A51:D51"/>
    <mergeCell ref="A56:D56"/>
    <mergeCell ref="A37:D37"/>
    <mergeCell ref="O115:P115"/>
    <mergeCell ref="A65:D65"/>
    <mergeCell ref="A42:D42"/>
    <mergeCell ref="A61:D61"/>
  </mergeCells>
  <printOptions horizontalCentered="1"/>
  <pageMargins left="0.14" right="0.14" top="0.2" bottom="0.2" header="0.5118110236220472" footer="0.31496062992125984"/>
  <pageSetup fitToHeight="0" horizontalDpi="300" verticalDpi="300" orientation="landscape" paperSize="9" scale="7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E16" sqref="E16:F16"/>
    </sheetView>
  </sheetViews>
  <sheetFormatPr defaultColWidth="9.33203125" defaultRowHeight="12.75"/>
  <cols>
    <col min="1" max="1" width="2.66015625" style="0" customWidth="1"/>
    <col min="2" max="2" width="9" style="0" customWidth="1"/>
    <col min="3" max="3" width="28.5" style="0" customWidth="1"/>
    <col min="4" max="5" width="23.33203125" style="0" customWidth="1"/>
    <col min="6" max="7" width="24.33203125" style="0" customWidth="1"/>
    <col min="8" max="8" width="56.5" style="0" customWidth="1"/>
    <col min="9" max="9" width="20.66015625" style="0" customWidth="1"/>
  </cols>
  <sheetData>
    <row r="1" spans="1:10" ht="44.25" customHeight="1">
      <c r="A1" s="82"/>
      <c r="B1" s="47"/>
      <c r="C1" s="82"/>
      <c r="D1" s="82"/>
      <c r="E1" s="82"/>
      <c r="F1" s="82"/>
      <c r="G1" s="82"/>
      <c r="H1" s="318" t="s">
        <v>231</v>
      </c>
      <c r="I1" s="318"/>
      <c r="J1" s="318"/>
    </row>
    <row r="2" spans="1:10" ht="12.75">
      <c r="A2" s="82"/>
      <c r="B2" s="47"/>
      <c r="C2" s="82"/>
      <c r="D2" s="82"/>
      <c r="E2" s="82"/>
      <c r="F2" s="82"/>
      <c r="G2" s="82"/>
      <c r="H2" s="319"/>
      <c r="I2" s="319"/>
      <c r="J2" s="319"/>
    </row>
    <row r="3" spans="1:10" ht="15">
      <c r="A3" s="82"/>
      <c r="B3" s="47"/>
      <c r="C3" s="82"/>
      <c r="D3" s="82"/>
      <c r="E3" s="82"/>
      <c r="F3" s="82"/>
      <c r="G3" s="82"/>
      <c r="H3" s="83"/>
      <c r="I3" s="71"/>
      <c r="J3" s="71"/>
    </row>
    <row r="4" spans="1:10" ht="45.75" customHeight="1">
      <c r="A4" s="84"/>
      <c r="B4" s="320" t="s">
        <v>128</v>
      </c>
      <c r="C4" s="320"/>
      <c r="D4" s="320"/>
      <c r="E4" s="320"/>
      <c r="F4" s="320"/>
      <c r="G4" s="320"/>
      <c r="H4" s="320"/>
      <c r="I4" s="320"/>
      <c r="J4" s="84"/>
    </row>
    <row r="5" spans="1:10" ht="19.5" thickBot="1">
      <c r="A5" s="85"/>
      <c r="B5" s="82"/>
      <c r="C5" s="86"/>
      <c r="D5" s="204"/>
      <c r="E5" s="204"/>
      <c r="F5" s="204"/>
      <c r="G5" s="86"/>
      <c r="H5" s="87"/>
      <c r="I5" s="89" t="s">
        <v>47</v>
      </c>
      <c r="J5" s="88"/>
    </row>
    <row r="6" spans="1:10" ht="16.5" customHeight="1">
      <c r="A6" s="85"/>
      <c r="B6" s="321" t="s">
        <v>45</v>
      </c>
      <c r="C6" s="323" t="s">
        <v>130</v>
      </c>
      <c r="D6" s="339" t="s">
        <v>129</v>
      </c>
      <c r="E6" s="340"/>
      <c r="F6" s="341"/>
      <c r="G6" s="341"/>
      <c r="H6" s="342"/>
      <c r="I6" s="326" t="s">
        <v>4</v>
      </c>
      <c r="J6" s="88"/>
    </row>
    <row r="7" spans="1:10" ht="13.5" customHeight="1">
      <c r="A7" s="85"/>
      <c r="B7" s="322"/>
      <c r="C7" s="324"/>
      <c r="D7" s="335" t="s">
        <v>1</v>
      </c>
      <c r="E7" s="336"/>
      <c r="F7" s="337"/>
      <c r="G7" s="337"/>
      <c r="H7" s="338"/>
      <c r="I7" s="327"/>
      <c r="J7" s="88"/>
    </row>
    <row r="8" spans="1:10" ht="251.25" customHeight="1">
      <c r="A8" s="85"/>
      <c r="B8" s="322"/>
      <c r="C8" s="325"/>
      <c r="D8" s="90" t="s">
        <v>48</v>
      </c>
      <c r="E8" s="333" t="s">
        <v>224</v>
      </c>
      <c r="F8" s="334"/>
      <c r="G8" s="265" t="s">
        <v>226</v>
      </c>
      <c r="H8" s="211" t="s">
        <v>225</v>
      </c>
      <c r="I8" s="328"/>
      <c r="J8" s="88"/>
    </row>
    <row r="9" spans="1:10" ht="36" customHeight="1">
      <c r="A9" s="85"/>
      <c r="B9" s="96">
        <v>1</v>
      </c>
      <c r="C9" s="97" t="s">
        <v>179</v>
      </c>
      <c r="D9" s="206"/>
      <c r="E9" s="343">
        <v>1275588</v>
      </c>
      <c r="F9" s="344"/>
      <c r="G9" s="205">
        <v>423000</v>
      </c>
      <c r="H9" s="205">
        <v>-1000000</v>
      </c>
      <c r="I9" s="100">
        <v>698588</v>
      </c>
      <c r="J9" s="88"/>
    </row>
    <row r="10" spans="1:10" ht="30" customHeight="1" hidden="1">
      <c r="A10" s="85"/>
      <c r="B10" s="96">
        <v>2</v>
      </c>
      <c r="C10" s="97"/>
      <c r="D10" s="228"/>
      <c r="E10" s="228"/>
      <c r="F10" s="97"/>
      <c r="G10" s="97"/>
      <c r="H10" s="98"/>
      <c r="I10" s="100"/>
      <c r="J10" s="88"/>
    </row>
    <row r="11" spans="1:10" ht="39" customHeight="1" hidden="1">
      <c r="A11" s="85"/>
      <c r="B11" s="96">
        <v>3</v>
      </c>
      <c r="C11" s="97"/>
      <c r="D11" s="97"/>
      <c r="E11" s="97"/>
      <c r="F11" s="97"/>
      <c r="G11" s="97"/>
      <c r="H11" s="98"/>
      <c r="I11" s="99"/>
      <c r="J11" s="88"/>
    </row>
    <row r="12" spans="1:10" ht="65.25" customHeight="1" hidden="1">
      <c r="A12" s="85"/>
      <c r="B12" s="96">
        <v>4</v>
      </c>
      <c r="C12" s="97"/>
      <c r="D12" s="97"/>
      <c r="E12" s="97"/>
      <c r="F12" s="97"/>
      <c r="G12" s="266"/>
      <c r="H12" s="102"/>
      <c r="I12" s="99"/>
      <c r="J12" s="88"/>
    </row>
    <row r="13" spans="1:10" ht="30.75" customHeight="1" hidden="1">
      <c r="A13" s="85"/>
      <c r="B13" s="96">
        <v>5</v>
      </c>
      <c r="C13" s="97"/>
      <c r="D13" s="228"/>
      <c r="E13" s="228"/>
      <c r="F13" s="97"/>
      <c r="G13" s="97"/>
      <c r="H13" s="98"/>
      <c r="I13" s="99"/>
      <c r="J13" s="88"/>
    </row>
    <row r="14" spans="1:10" ht="34.5" customHeight="1" hidden="1">
      <c r="A14" s="85"/>
      <c r="B14" s="96">
        <v>6</v>
      </c>
      <c r="C14" s="97"/>
      <c r="D14" s="228"/>
      <c r="E14" s="228"/>
      <c r="F14" s="97"/>
      <c r="G14" s="97"/>
      <c r="H14" s="98"/>
      <c r="I14" s="99"/>
      <c r="J14" s="88"/>
    </row>
    <row r="15" spans="1:10" ht="34.5" customHeight="1" thickBot="1">
      <c r="A15" s="85"/>
      <c r="B15" s="96">
        <v>2</v>
      </c>
      <c r="C15" s="90" t="s">
        <v>232</v>
      </c>
      <c r="D15" s="205">
        <v>61000</v>
      </c>
      <c r="E15" s="329"/>
      <c r="F15" s="330"/>
      <c r="G15" s="267"/>
      <c r="H15" s="98"/>
      <c r="I15" s="99">
        <v>61000</v>
      </c>
      <c r="J15" s="88"/>
    </row>
    <row r="16" spans="1:10" ht="24.75" customHeight="1" thickBot="1">
      <c r="A16" s="85"/>
      <c r="B16" s="92"/>
      <c r="C16" s="93" t="s">
        <v>46</v>
      </c>
      <c r="D16" s="207">
        <f>SUM(D9:D15)</f>
        <v>61000</v>
      </c>
      <c r="E16" s="331" t="s">
        <v>234</v>
      </c>
      <c r="F16" s="332"/>
      <c r="G16" s="207">
        <v>423000</v>
      </c>
      <c r="H16" s="207">
        <v>-1000000</v>
      </c>
      <c r="I16" s="207">
        <f>SUM(I9:I15)</f>
        <v>759588</v>
      </c>
      <c r="J16" s="88"/>
    </row>
    <row r="17" spans="1:10" ht="31.5" customHeight="1">
      <c r="A17" s="85"/>
      <c r="B17" s="32" t="s">
        <v>14</v>
      </c>
      <c r="C17" s="80"/>
      <c r="D17" s="80"/>
      <c r="E17" s="80"/>
      <c r="F17" s="80"/>
      <c r="G17" s="80"/>
      <c r="H17" s="272" t="s">
        <v>15</v>
      </c>
      <c r="I17" s="272"/>
      <c r="J17" s="88"/>
    </row>
    <row r="18" spans="1:10" ht="34.5" customHeight="1">
      <c r="A18" s="85"/>
      <c r="J18" s="88"/>
    </row>
    <row r="19" spans="1:10" ht="44.25" customHeight="1">
      <c r="A19" s="85"/>
      <c r="J19" s="88"/>
    </row>
    <row r="20" spans="1:10" ht="12.75">
      <c r="A20" s="85"/>
      <c r="J20" s="88"/>
    </row>
    <row r="21" spans="1:10" ht="12.75">
      <c r="A21" s="85"/>
      <c r="J21" s="88"/>
    </row>
    <row r="22" spans="1:10" ht="12.75">
      <c r="A22" s="82"/>
      <c r="J22" s="82"/>
    </row>
  </sheetData>
  <sheetProtection/>
  <mergeCells count="12">
    <mergeCell ref="D6:H6"/>
    <mergeCell ref="E9:F9"/>
    <mergeCell ref="H1:J2"/>
    <mergeCell ref="B4:I4"/>
    <mergeCell ref="B6:B8"/>
    <mergeCell ref="C6:C8"/>
    <mergeCell ref="I6:I8"/>
    <mergeCell ref="H17:I17"/>
    <mergeCell ref="E15:F15"/>
    <mergeCell ref="E16:F16"/>
    <mergeCell ref="E8:F8"/>
    <mergeCell ref="D7:H7"/>
  </mergeCells>
  <printOptions/>
  <pageMargins left="0.17" right="0.37" top="0.28" bottom="0.16" header="0.25" footer="0.21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4" sqref="F14"/>
    </sheetView>
  </sheetViews>
  <sheetFormatPr defaultColWidth="9.33203125" defaultRowHeight="12.75"/>
  <cols>
    <col min="1" max="1" width="14.66015625" style="0" customWidth="1"/>
    <col min="2" max="2" width="38.5" style="0" customWidth="1"/>
    <col min="3" max="3" width="16.33203125" style="0" customWidth="1"/>
    <col min="4" max="4" width="18.66015625" style="0" customWidth="1"/>
    <col min="5" max="5" width="20.5" style="0" customWidth="1"/>
    <col min="6" max="6" width="24.16015625" style="0" customWidth="1"/>
  </cols>
  <sheetData>
    <row r="1" spans="1:6" ht="15.75">
      <c r="A1" s="2"/>
      <c r="B1" s="2"/>
      <c r="C1" s="71"/>
      <c r="D1" s="71"/>
      <c r="E1" s="345" t="s">
        <v>61</v>
      </c>
      <c r="F1" s="345"/>
    </row>
    <row r="2" spans="1:6" ht="15.75">
      <c r="A2" s="2"/>
      <c r="B2" s="2"/>
      <c r="C2" s="71"/>
      <c r="D2" s="71"/>
      <c r="E2" s="345" t="s">
        <v>53</v>
      </c>
      <c r="F2" s="345"/>
    </row>
    <row r="3" spans="1:6" ht="15.75">
      <c r="A3" s="2"/>
      <c r="B3" s="2"/>
      <c r="C3" s="71"/>
      <c r="D3" s="71"/>
      <c r="E3" s="72" t="s">
        <v>54</v>
      </c>
      <c r="F3" s="72"/>
    </row>
    <row r="4" spans="1:6" ht="15.75">
      <c r="A4" s="2"/>
      <c r="B4" s="2"/>
      <c r="C4" s="71"/>
      <c r="D4" s="71"/>
      <c r="E4" s="345" t="s">
        <v>55</v>
      </c>
      <c r="F4" s="345"/>
    </row>
    <row r="5" spans="1:6" ht="15.75">
      <c r="A5" s="2"/>
      <c r="B5" s="2"/>
      <c r="C5" s="71"/>
      <c r="D5" s="71"/>
      <c r="E5" s="72"/>
      <c r="F5" s="72"/>
    </row>
    <row r="6" spans="1:6" ht="20.25">
      <c r="A6" s="281" t="s">
        <v>52</v>
      </c>
      <c r="B6" s="281"/>
      <c r="C6" s="281"/>
      <c r="D6" s="281"/>
      <c r="E6" s="281"/>
      <c r="F6" s="281"/>
    </row>
    <row r="7" spans="1:6" ht="12.75">
      <c r="A7" s="346"/>
      <c r="B7" s="346"/>
      <c r="C7" s="346"/>
      <c r="D7" s="346"/>
      <c r="E7" s="346"/>
      <c r="F7" s="11" t="s">
        <v>11</v>
      </c>
    </row>
    <row r="8" spans="1:6" ht="15.75">
      <c r="A8" s="282" t="s">
        <v>0</v>
      </c>
      <c r="B8" s="282" t="s">
        <v>30</v>
      </c>
      <c r="C8" s="282" t="s">
        <v>50</v>
      </c>
      <c r="D8" s="282" t="s">
        <v>1</v>
      </c>
      <c r="E8" s="282" t="s">
        <v>2</v>
      </c>
      <c r="F8" s="282"/>
    </row>
    <row r="9" spans="1:6" ht="40.5" customHeight="1">
      <c r="A9" s="282"/>
      <c r="B9" s="282"/>
      <c r="C9" s="282"/>
      <c r="D9" s="282"/>
      <c r="E9" s="10" t="s">
        <v>4</v>
      </c>
      <c r="F9" s="9" t="s">
        <v>10</v>
      </c>
    </row>
    <row r="10" spans="1:6" ht="16.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9">
        <v>6</v>
      </c>
    </row>
    <row r="11" spans="1:6" ht="33.75" customHeight="1">
      <c r="A11" s="73">
        <v>200000</v>
      </c>
      <c r="B11" s="74" t="s">
        <v>31</v>
      </c>
      <c r="C11" s="75">
        <f aca="true" t="shared" si="0" ref="C11:F12">C12</f>
        <v>0</v>
      </c>
      <c r="D11" s="75">
        <f t="shared" si="0"/>
        <v>-1184388</v>
      </c>
      <c r="E11" s="75">
        <f t="shared" si="0"/>
        <v>1184388</v>
      </c>
      <c r="F11" s="75">
        <f t="shared" si="0"/>
        <v>1184388</v>
      </c>
    </row>
    <row r="12" spans="1:6" ht="38.25" customHeight="1">
      <c r="A12" s="73">
        <v>208000</v>
      </c>
      <c r="B12" s="74" t="s">
        <v>32</v>
      </c>
      <c r="C12" s="75">
        <f t="shared" si="0"/>
        <v>0</v>
      </c>
      <c r="D12" s="75">
        <f t="shared" si="0"/>
        <v>-1184388</v>
      </c>
      <c r="E12" s="75">
        <f t="shared" si="0"/>
        <v>1184388</v>
      </c>
      <c r="F12" s="75">
        <f t="shared" si="0"/>
        <v>1184388</v>
      </c>
    </row>
    <row r="13" spans="1:6" ht="70.5" customHeight="1">
      <c r="A13" s="76" t="s">
        <v>42</v>
      </c>
      <c r="B13" s="77" t="s">
        <v>44</v>
      </c>
      <c r="C13" s="78"/>
      <c r="D13" s="79">
        <v>-1184388</v>
      </c>
      <c r="E13" s="79">
        <v>1184388</v>
      </c>
      <c r="F13" s="79">
        <v>1184388</v>
      </c>
    </row>
    <row r="14" spans="1:6" ht="58.5" customHeight="1">
      <c r="A14" s="73" t="s">
        <v>33</v>
      </c>
      <c r="B14" s="74" t="s">
        <v>34</v>
      </c>
      <c r="C14" s="75">
        <f aca="true" t="shared" si="1" ref="C14:F15">C15</f>
        <v>0</v>
      </c>
      <c r="D14" s="75">
        <f t="shared" si="1"/>
        <v>-1184388</v>
      </c>
      <c r="E14" s="75">
        <f t="shared" si="1"/>
        <v>1184388</v>
      </c>
      <c r="F14" s="75">
        <f t="shared" si="1"/>
        <v>1184388</v>
      </c>
    </row>
    <row r="15" spans="1:6" ht="36.75" customHeight="1">
      <c r="A15" s="73" t="s">
        <v>35</v>
      </c>
      <c r="B15" s="74" t="s">
        <v>36</v>
      </c>
      <c r="C15" s="75">
        <f t="shared" si="1"/>
        <v>0</v>
      </c>
      <c r="D15" s="75">
        <f t="shared" si="1"/>
        <v>-1184388</v>
      </c>
      <c r="E15" s="75">
        <f t="shared" si="1"/>
        <v>1184388</v>
      </c>
      <c r="F15" s="75">
        <f t="shared" si="1"/>
        <v>1184388</v>
      </c>
    </row>
    <row r="16" spans="1:6" ht="73.5" customHeight="1">
      <c r="A16" s="76" t="s">
        <v>43</v>
      </c>
      <c r="B16" s="77" t="s">
        <v>44</v>
      </c>
      <c r="C16" s="78"/>
      <c r="D16" s="79">
        <v>-1184388</v>
      </c>
      <c r="E16" s="79">
        <v>1184388</v>
      </c>
      <c r="F16" s="79">
        <v>1184388</v>
      </c>
    </row>
    <row r="17" spans="1:6" ht="31.5" customHeight="1">
      <c r="A17" s="104"/>
      <c r="B17" s="105"/>
      <c r="C17" s="106"/>
      <c r="D17" s="107"/>
      <c r="E17" s="107"/>
      <c r="F17" s="107"/>
    </row>
    <row r="18" spans="1:6" ht="21.75" customHeight="1">
      <c r="A18" s="49" t="s">
        <v>14</v>
      </c>
      <c r="B18" s="49"/>
      <c r="C18" s="80"/>
      <c r="D18" s="80"/>
      <c r="E18" s="2"/>
      <c r="F18" s="81" t="s">
        <v>15</v>
      </c>
    </row>
  </sheetData>
  <sheetProtection/>
  <mergeCells count="10">
    <mergeCell ref="E1:F1"/>
    <mergeCell ref="E2:F2"/>
    <mergeCell ref="E4:F4"/>
    <mergeCell ref="A6:F6"/>
    <mergeCell ref="A7:E7"/>
    <mergeCell ref="A8:A9"/>
    <mergeCell ref="B8:B9"/>
    <mergeCell ref="C8:C9"/>
    <mergeCell ref="D8:D9"/>
    <mergeCell ref="E8:F8"/>
  </mergeCells>
  <printOptions/>
  <pageMargins left="0.75" right="0.75" top="0.17" bottom="0.16" header="0.5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showGridLines="0" showZeros="0" zoomScaleSheetLayoutView="90" zoomScalePageLayoutView="0" workbookViewId="0" topLeftCell="A30">
      <selection activeCell="O39" sqref="O39"/>
    </sheetView>
  </sheetViews>
  <sheetFormatPr defaultColWidth="9.16015625" defaultRowHeight="12.75"/>
  <cols>
    <col min="1" max="1" width="14.5" style="22" customWidth="1"/>
    <col min="2" max="2" width="6.83203125" style="12" customWidth="1"/>
    <col min="3" max="3" width="7.33203125" style="19" customWidth="1"/>
    <col min="4" max="4" width="40.66015625" style="48" customWidth="1"/>
    <col min="5" max="5" width="18.83203125" style="4" customWidth="1"/>
    <col min="6" max="6" width="17.83203125" style="4" customWidth="1"/>
    <col min="7" max="7" width="17.16015625" style="4" customWidth="1"/>
    <col min="8" max="8" width="13.16015625" style="4" customWidth="1"/>
    <col min="9" max="9" width="11.5" style="4" customWidth="1"/>
    <col min="10" max="11" width="13.66015625" style="4" customWidth="1"/>
    <col min="12" max="12" width="13" style="4" customWidth="1"/>
    <col min="13" max="13" width="10.5" style="4" customWidth="1"/>
    <col min="14" max="14" width="9.83203125" style="4" customWidth="1"/>
    <col min="15" max="15" width="13.5" style="4" customWidth="1"/>
    <col min="16" max="16" width="18" style="4" customWidth="1"/>
    <col min="17" max="16384" width="9.16015625" style="3" customWidth="1"/>
  </cols>
  <sheetData>
    <row r="1" spans="1:16" ht="42.75" customHeight="1">
      <c r="A1" s="21"/>
      <c r="D1" s="51"/>
      <c r="E1" s="1"/>
      <c r="F1" s="1"/>
      <c r="G1" s="1"/>
      <c r="H1" s="1"/>
      <c r="I1" s="1"/>
      <c r="J1" s="1"/>
      <c r="K1" s="1"/>
      <c r="L1" s="1"/>
      <c r="M1" s="1"/>
      <c r="N1" s="305" t="s">
        <v>60</v>
      </c>
      <c r="O1" s="347"/>
      <c r="P1" s="347"/>
    </row>
    <row r="2" spans="1:16" ht="15.75" customHeight="1">
      <c r="A2" s="21"/>
      <c r="D2" s="51"/>
      <c r="E2" s="1"/>
      <c r="F2" s="1"/>
      <c r="G2" s="1"/>
      <c r="H2" s="1"/>
      <c r="I2" s="1"/>
      <c r="J2" s="1"/>
      <c r="K2" s="1"/>
      <c r="L2" s="1"/>
      <c r="M2" s="1"/>
      <c r="N2" s="347"/>
      <c r="O2" s="347"/>
      <c r="P2" s="347"/>
    </row>
    <row r="3" spans="1:16" ht="52.5" customHeight="1">
      <c r="A3" s="348" t="s">
        <v>56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2:16" ht="12.75" customHeight="1">
      <c r="B4" s="13"/>
      <c r="C4" s="18"/>
      <c r="D4" s="50"/>
      <c r="E4" s="5"/>
      <c r="F4" s="5"/>
      <c r="G4" s="8"/>
      <c r="H4" s="5"/>
      <c r="I4" s="5"/>
      <c r="J4" s="6"/>
      <c r="K4" s="6"/>
      <c r="L4" s="7"/>
      <c r="M4" s="7"/>
      <c r="N4" s="7"/>
      <c r="O4" s="7"/>
      <c r="P4" s="25" t="s">
        <v>11</v>
      </c>
    </row>
    <row r="5" spans="1:16" s="15" customFormat="1" ht="15" customHeight="1">
      <c r="A5" s="310" t="s">
        <v>17</v>
      </c>
      <c r="B5" s="350" t="s">
        <v>18</v>
      </c>
      <c r="C5" s="351" t="s">
        <v>16</v>
      </c>
      <c r="D5" s="276" t="s">
        <v>19</v>
      </c>
      <c r="E5" s="301" t="s">
        <v>1</v>
      </c>
      <c r="F5" s="301"/>
      <c r="G5" s="301"/>
      <c r="H5" s="301"/>
      <c r="I5" s="301"/>
      <c r="J5" s="353" t="s">
        <v>2</v>
      </c>
      <c r="K5" s="354"/>
      <c r="L5" s="354"/>
      <c r="M5" s="354"/>
      <c r="N5" s="354"/>
      <c r="O5" s="354"/>
      <c r="P5" s="301" t="s">
        <v>3</v>
      </c>
    </row>
    <row r="6" spans="1:16" s="15" customFormat="1" ht="13.5" customHeight="1">
      <c r="A6" s="313"/>
      <c r="B6" s="350"/>
      <c r="C6" s="351"/>
      <c r="D6" s="308"/>
      <c r="E6" s="295" t="s">
        <v>50</v>
      </c>
      <c r="F6" s="349" t="s">
        <v>5</v>
      </c>
      <c r="G6" s="295" t="s">
        <v>6</v>
      </c>
      <c r="H6" s="295"/>
      <c r="I6" s="349" t="s">
        <v>7</v>
      </c>
      <c r="J6" s="295" t="s">
        <v>50</v>
      </c>
      <c r="K6" s="352" t="s">
        <v>49</v>
      </c>
      <c r="L6" s="349" t="s">
        <v>5</v>
      </c>
      <c r="M6" s="295" t="s">
        <v>6</v>
      </c>
      <c r="N6" s="295"/>
      <c r="O6" s="349" t="s">
        <v>7</v>
      </c>
      <c r="P6" s="301"/>
    </row>
    <row r="7" spans="1:16" s="15" customFormat="1" ht="20.25" customHeight="1">
      <c r="A7" s="313"/>
      <c r="B7" s="350"/>
      <c r="C7" s="351"/>
      <c r="D7" s="308"/>
      <c r="E7" s="295"/>
      <c r="F7" s="349"/>
      <c r="G7" s="295" t="s">
        <v>8</v>
      </c>
      <c r="H7" s="295" t="s">
        <v>9</v>
      </c>
      <c r="I7" s="349"/>
      <c r="J7" s="295"/>
      <c r="K7" s="308"/>
      <c r="L7" s="349"/>
      <c r="M7" s="295" t="s">
        <v>8</v>
      </c>
      <c r="N7" s="295" t="s">
        <v>9</v>
      </c>
      <c r="O7" s="349"/>
      <c r="P7" s="301"/>
    </row>
    <row r="8" spans="1:16" s="15" customFormat="1" ht="83.25" customHeight="1">
      <c r="A8" s="314"/>
      <c r="B8" s="350"/>
      <c r="C8" s="351"/>
      <c r="D8" s="309"/>
      <c r="E8" s="295"/>
      <c r="F8" s="349"/>
      <c r="G8" s="295"/>
      <c r="H8" s="295"/>
      <c r="I8" s="349"/>
      <c r="J8" s="295"/>
      <c r="K8" s="309"/>
      <c r="L8" s="349"/>
      <c r="M8" s="295"/>
      <c r="N8" s="295"/>
      <c r="O8" s="349"/>
      <c r="P8" s="301"/>
    </row>
    <row r="9" spans="1:16" s="15" customFormat="1" ht="51.75" customHeight="1">
      <c r="A9" s="34" t="s">
        <v>25</v>
      </c>
      <c r="B9" s="34" t="s">
        <v>24</v>
      </c>
      <c r="C9" s="43"/>
      <c r="D9" s="40" t="s">
        <v>12</v>
      </c>
      <c r="E9" s="37">
        <v>403955789</v>
      </c>
      <c r="F9" s="37">
        <v>403955789</v>
      </c>
      <c r="G9" s="37">
        <v>296932642</v>
      </c>
      <c r="H9" s="37">
        <v>22334326</v>
      </c>
      <c r="I9" s="37"/>
      <c r="J9" s="37">
        <v>28852905</v>
      </c>
      <c r="K9" s="37">
        <v>18734505</v>
      </c>
      <c r="L9" s="37">
        <v>10118400</v>
      </c>
      <c r="M9" s="37"/>
      <c r="N9" s="37"/>
      <c r="O9" s="37">
        <v>18734505</v>
      </c>
      <c r="P9" s="58">
        <f aca="true" t="shared" si="0" ref="P9:P38">E9+J9</f>
        <v>432808694</v>
      </c>
    </row>
    <row r="10" spans="1:16" s="15" customFormat="1" ht="51" customHeight="1">
      <c r="A10" s="34" t="s">
        <v>26</v>
      </c>
      <c r="B10" s="34" t="s">
        <v>24</v>
      </c>
      <c r="C10" s="43"/>
      <c r="D10" s="40" t="s">
        <v>13</v>
      </c>
      <c r="E10" s="37">
        <v>403955789</v>
      </c>
      <c r="F10" s="37">
        <v>403955789</v>
      </c>
      <c r="G10" s="37">
        <v>296932642</v>
      </c>
      <c r="H10" s="37">
        <v>22334326</v>
      </c>
      <c r="I10" s="37"/>
      <c r="J10" s="37">
        <v>28852905</v>
      </c>
      <c r="K10" s="37">
        <v>18734505</v>
      </c>
      <c r="L10" s="37">
        <v>10118400</v>
      </c>
      <c r="M10" s="37"/>
      <c r="N10" s="37"/>
      <c r="O10" s="37">
        <v>18734505</v>
      </c>
      <c r="P10" s="58">
        <f>E10+J10</f>
        <v>432808694</v>
      </c>
    </row>
    <row r="11" spans="1:16" s="15" customFormat="1" ht="51" customHeight="1">
      <c r="A11" s="66" t="s">
        <v>132</v>
      </c>
      <c r="B11" s="66" t="s">
        <v>133</v>
      </c>
      <c r="C11" s="255" t="s">
        <v>134</v>
      </c>
      <c r="D11" s="213" t="s">
        <v>135</v>
      </c>
      <c r="E11" s="55">
        <v>75282871</v>
      </c>
      <c r="F11" s="55">
        <v>75282871</v>
      </c>
      <c r="G11" s="55">
        <v>52257637</v>
      </c>
      <c r="H11" s="55">
        <v>6349006</v>
      </c>
      <c r="I11" s="55"/>
      <c r="J11" s="55">
        <v>11550265</v>
      </c>
      <c r="K11" s="55">
        <v>1950265</v>
      </c>
      <c r="L11" s="55">
        <v>9600000</v>
      </c>
      <c r="M11" s="55"/>
      <c r="N11" s="55"/>
      <c r="O11" s="55">
        <v>1950265</v>
      </c>
      <c r="P11" s="55">
        <f t="shared" si="0"/>
        <v>86833136</v>
      </c>
    </row>
    <row r="12" spans="1:16" s="15" customFormat="1" ht="99" customHeight="1">
      <c r="A12" s="35" t="s">
        <v>137</v>
      </c>
      <c r="B12" s="217">
        <v>1020</v>
      </c>
      <c r="C12" s="255" t="s">
        <v>159</v>
      </c>
      <c r="D12" s="213" t="s">
        <v>140</v>
      </c>
      <c r="E12" s="55">
        <v>309105538</v>
      </c>
      <c r="F12" s="55">
        <v>309105538</v>
      </c>
      <c r="G12" s="55">
        <v>230353605</v>
      </c>
      <c r="H12" s="55">
        <v>15149920</v>
      </c>
      <c r="I12" s="55"/>
      <c r="J12" s="55">
        <v>10266056</v>
      </c>
      <c r="K12" s="55">
        <v>9747656</v>
      </c>
      <c r="L12" s="55">
        <v>518400</v>
      </c>
      <c r="M12" s="55"/>
      <c r="N12" s="55"/>
      <c r="O12" s="55">
        <v>9747656</v>
      </c>
      <c r="P12" s="55">
        <f t="shared" si="0"/>
        <v>319371594</v>
      </c>
    </row>
    <row r="13" spans="1:16" s="15" customFormat="1" ht="49.5" customHeight="1">
      <c r="A13" s="109" t="s">
        <v>62</v>
      </c>
      <c r="B13" s="110" t="s">
        <v>63</v>
      </c>
      <c r="C13" s="45"/>
      <c r="D13" s="111" t="s">
        <v>65</v>
      </c>
      <c r="E13" s="58">
        <v>81765624</v>
      </c>
      <c r="F13" s="58">
        <v>81765624</v>
      </c>
      <c r="G13" s="55"/>
      <c r="H13" s="55"/>
      <c r="I13" s="54"/>
      <c r="J13" s="58">
        <v>1646000</v>
      </c>
      <c r="K13" s="58">
        <v>1296000</v>
      </c>
      <c r="L13" s="58">
        <v>330000</v>
      </c>
      <c r="M13" s="58"/>
      <c r="N13" s="58"/>
      <c r="O13" s="58">
        <v>1316000</v>
      </c>
      <c r="P13" s="58">
        <f t="shared" si="0"/>
        <v>83411624</v>
      </c>
    </row>
    <row r="14" spans="1:16" s="15" customFormat="1" ht="53.25" customHeight="1">
      <c r="A14" s="109" t="s">
        <v>64</v>
      </c>
      <c r="B14" s="110" t="s">
        <v>63</v>
      </c>
      <c r="C14" s="45"/>
      <c r="D14" s="112" t="s">
        <v>66</v>
      </c>
      <c r="E14" s="58">
        <v>81765624</v>
      </c>
      <c r="F14" s="58">
        <v>81765624</v>
      </c>
      <c r="G14" s="55"/>
      <c r="H14" s="55"/>
      <c r="I14" s="54"/>
      <c r="J14" s="58">
        <v>1646000</v>
      </c>
      <c r="K14" s="58">
        <v>1296000</v>
      </c>
      <c r="L14" s="58">
        <v>330000</v>
      </c>
      <c r="M14" s="58"/>
      <c r="N14" s="58"/>
      <c r="O14" s="58">
        <v>1316000</v>
      </c>
      <c r="P14" s="58">
        <f t="shared" si="0"/>
        <v>83411624</v>
      </c>
    </row>
    <row r="15" spans="1:16" s="15" customFormat="1" ht="57.75" customHeight="1">
      <c r="A15" s="35" t="s">
        <v>173</v>
      </c>
      <c r="B15" s="60">
        <v>2144</v>
      </c>
      <c r="C15" s="70" t="s">
        <v>155</v>
      </c>
      <c r="D15" s="59" t="s">
        <v>174</v>
      </c>
      <c r="E15" s="55">
        <v>3499300</v>
      </c>
      <c r="F15" s="55">
        <v>3499300</v>
      </c>
      <c r="G15" s="55"/>
      <c r="H15" s="55"/>
      <c r="I15" s="54"/>
      <c r="J15" s="55"/>
      <c r="K15" s="55"/>
      <c r="L15" s="55"/>
      <c r="M15" s="55"/>
      <c r="N15" s="55"/>
      <c r="O15" s="55"/>
      <c r="P15" s="55">
        <f t="shared" si="0"/>
        <v>3499300</v>
      </c>
    </row>
    <row r="16" spans="1:16" s="15" customFormat="1" ht="63">
      <c r="A16" s="63" t="s">
        <v>27</v>
      </c>
      <c r="B16" s="62" t="s">
        <v>28</v>
      </c>
      <c r="C16" s="43"/>
      <c r="D16" s="40" t="s">
        <v>21</v>
      </c>
      <c r="E16" s="208">
        <v>207134208.15</v>
      </c>
      <c r="F16" s="208">
        <v>207134208.15</v>
      </c>
      <c r="G16" s="37">
        <v>3148884</v>
      </c>
      <c r="H16" s="37">
        <v>143100</v>
      </c>
      <c r="I16" s="37"/>
      <c r="J16" s="37">
        <v>1355588</v>
      </c>
      <c r="K16" s="37">
        <v>1355588</v>
      </c>
      <c r="L16" s="37"/>
      <c r="M16" s="37"/>
      <c r="N16" s="37"/>
      <c r="O16" s="37">
        <v>1355588</v>
      </c>
      <c r="P16" s="209">
        <f t="shared" si="0"/>
        <v>208489796.15</v>
      </c>
    </row>
    <row r="17" spans="1:16" s="15" customFormat="1" ht="71.25" customHeight="1">
      <c r="A17" s="63" t="s">
        <v>29</v>
      </c>
      <c r="B17" s="62" t="s">
        <v>28</v>
      </c>
      <c r="C17" s="43"/>
      <c r="D17" s="40" t="s">
        <v>22</v>
      </c>
      <c r="E17" s="208">
        <v>207134208.15</v>
      </c>
      <c r="F17" s="208">
        <v>207134208.15</v>
      </c>
      <c r="G17" s="37">
        <v>3148884</v>
      </c>
      <c r="H17" s="37">
        <v>143100</v>
      </c>
      <c r="I17" s="37"/>
      <c r="J17" s="37">
        <v>1355588</v>
      </c>
      <c r="K17" s="37">
        <v>1355588</v>
      </c>
      <c r="L17" s="37"/>
      <c r="M17" s="37"/>
      <c r="N17" s="37"/>
      <c r="O17" s="37">
        <v>1355588</v>
      </c>
      <c r="P17" s="209">
        <f t="shared" si="0"/>
        <v>208489796.15</v>
      </c>
    </row>
    <row r="18" spans="1:16" s="15" customFormat="1" ht="55.5" customHeight="1">
      <c r="A18" s="196" t="s">
        <v>125</v>
      </c>
      <c r="B18" s="60">
        <v>3012</v>
      </c>
      <c r="C18" s="70" t="s">
        <v>126</v>
      </c>
      <c r="D18" s="90" t="s">
        <v>122</v>
      </c>
      <c r="E18" s="210">
        <v>12751656.69</v>
      </c>
      <c r="F18" s="210">
        <v>12751656.69</v>
      </c>
      <c r="G18" s="55"/>
      <c r="H18" s="55"/>
      <c r="I18" s="55"/>
      <c r="J18" s="55"/>
      <c r="K18" s="55"/>
      <c r="L18" s="55"/>
      <c r="M18" s="55"/>
      <c r="N18" s="55"/>
      <c r="O18" s="55"/>
      <c r="P18" s="210">
        <f t="shared" si="0"/>
        <v>12751656.69</v>
      </c>
    </row>
    <row r="19" spans="1:16" s="15" customFormat="1" ht="39" customHeight="1">
      <c r="A19" s="68" t="s">
        <v>188</v>
      </c>
      <c r="B19" s="68" t="s">
        <v>189</v>
      </c>
      <c r="C19" s="70" t="s">
        <v>161</v>
      </c>
      <c r="D19" s="262" t="s">
        <v>208</v>
      </c>
      <c r="E19" s="210">
        <v>1936478.74</v>
      </c>
      <c r="F19" s="210">
        <v>1936478.74</v>
      </c>
      <c r="G19" s="37"/>
      <c r="H19" s="37"/>
      <c r="I19" s="37"/>
      <c r="J19" s="37"/>
      <c r="K19" s="37"/>
      <c r="L19" s="37"/>
      <c r="M19" s="37"/>
      <c r="N19" s="37"/>
      <c r="O19" s="37"/>
      <c r="P19" s="210">
        <f t="shared" si="0"/>
        <v>1936478.74</v>
      </c>
    </row>
    <row r="20" spans="1:16" s="15" customFormat="1" ht="28.5" customHeight="1">
      <c r="A20" s="68" t="s">
        <v>190</v>
      </c>
      <c r="B20" s="68" t="s">
        <v>191</v>
      </c>
      <c r="C20" s="70" t="s">
        <v>161</v>
      </c>
      <c r="D20" s="262" t="s">
        <v>209</v>
      </c>
      <c r="E20" s="210">
        <v>210320</v>
      </c>
      <c r="F20" s="210">
        <v>210320</v>
      </c>
      <c r="G20" s="37"/>
      <c r="H20" s="37"/>
      <c r="I20" s="37"/>
      <c r="J20" s="37"/>
      <c r="K20" s="37"/>
      <c r="L20" s="37"/>
      <c r="M20" s="37"/>
      <c r="N20" s="37"/>
      <c r="O20" s="37"/>
      <c r="P20" s="210">
        <f t="shared" si="0"/>
        <v>210320</v>
      </c>
    </row>
    <row r="21" spans="1:16" s="15" customFormat="1" ht="31.5">
      <c r="A21" s="196" t="s">
        <v>160</v>
      </c>
      <c r="B21" s="60">
        <v>3043</v>
      </c>
      <c r="C21" s="70" t="s">
        <v>161</v>
      </c>
      <c r="D21" s="90" t="s">
        <v>162</v>
      </c>
      <c r="E21" s="210">
        <v>73401783.44</v>
      </c>
      <c r="F21" s="210">
        <v>73401783.44</v>
      </c>
      <c r="G21" s="55"/>
      <c r="H21" s="55"/>
      <c r="I21" s="55"/>
      <c r="J21" s="55"/>
      <c r="K21" s="55"/>
      <c r="L21" s="55"/>
      <c r="M21" s="55"/>
      <c r="N21" s="55"/>
      <c r="O21" s="55"/>
      <c r="P21" s="210">
        <f t="shared" si="0"/>
        <v>73401783.44</v>
      </c>
    </row>
    <row r="22" spans="1:16" s="15" customFormat="1" ht="45">
      <c r="A22" s="68" t="s">
        <v>192</v>
      </c>
      <c r="B22" s="60">
        <v>3044</v>
      </c>
      <c r="C22" s="70" t="s">
        <v>161</v>
      </c>
      <c r="D22" s="262" t="s">
        <v>210</v>
      </c>
      <c r="E22" s="210">
        <v>3707181.13</v>
      </c>
      <c r="F22" s="210">
        <v>3707181.13</v>
      </c>
      <c r="G22" s="55"/>
      <c r="H22" s="55"/>
      <c r="I22" s="55"/>
      <c r="J22" s="55"/>
      <c r="K22" s="55"/>
      <c r="L22" s="55"/>
      <c r="M22" s="55"/>
      <c r="N22" s="55"/>
      <c r="O22" s="55"/>
      <c r="P22" s="210">
        <f t="shared" si="0"/>
        <v>3707181.13</v>
      </c>
    </row>
    <row r="23" spans="1:16" s="15" customFormat="1" ht="30">
      <c r="A23" s="68" t="s">
        <v>193</v>
      </c>
      <c r="B23" s="60">
        <v>3045</v>
      </c>
      <c r="C23" s="70" t="s">
        <v>161</v>
      </c>
      <c r="D23" s="262" t="s">
        <v>211</v>
      </c>
      <c r="E23" s="210">
        <v>13127458.29</v>
      </c>
      <c r="F23" s="210">
        <v>13127458.29</v>
      </c>
      <c r="G23" s="55"/>
      <c r="H23" s="55"/>
      <c r="I23" s="55"/>
      <c r="J23" s="55"/>
      <c r="K23" s="55"/>
      <c r="L23" s="55"/>
      <c r="M23" s="55"/>
      <c r="N23" s="55"/>
      <c r="O23" s="55"/>
      <c r="P23" s="210">
        <f t="shared" si="0"/>
        <v>13127458.29</v>
      </c>
    </row>
    <row r="24" spans="1:16" s="15" customFormat="1" ht="30">
      <c r="A24" s="68" t="s">
        <v>194</v>
      </c>
      <c r="B24" s="60">
        <v>3047</v>
      </c>
      <c r="C24" s="70" t="s">
        <v>161</v>
      </c>
      <c r="D24" s="263" t="s">
        <v>212</v>
      </c>
      <c r="E24" s="210">
        <v>14503876.73</v>
      </c>
      <c r="F24" s="210">
        <v>14503876.73</v>
      </c>
      <c r="G24" s="55"/>
      <c r="H24" s="55"/>
      <c r="I24" s="55"/>
      <c r="J24" s="55"/>
      <c r="K24" s="55"/>
      <c r="L24" s="55"/>
      <c r="M24" s="55"/>
      <c r="N24" s="55"/>
      <c r="O24" s="55"/>
      <c r="P24" s="210">
        <f t="shared" si="0"/>
        <v>14503876.73</v>
      </c>
    </row>
    <row r="25" spans="1:16" s="15" customFormat="1" ht="31.5">
      <c r="A25" s="196" t="s">
        <v>163</v>
      </c>
      <c r="B25" s="60">
        <v>3049</v>
      </c>
      <c r="C25" s="70" t="s">
        <v>161</v>
      </c>
      <c r="D25" s="90" t="s">
        <v>164</v>
      </c>
      <c r="E25" s="210">
        <v>16260</v>
      </c>
      <c r="F25" s="210">
        <v>16260</v>
      </c>
      <c r="G25" s="55"/>
      <c r="H25" s="55"/>
      <c r="I25" s="55"/>
      <c r="J25" s="55"/>
      <c r="K25" s="55"/>
      <c r="L25" s="55"/>
      <c r="M25" s="55"/>
      <c r="N25" s="55"/>
      <c r="O25" s="55"/>
      <c r="P25" s="210">
        <f t="shared" si="0"/>
        <v>16260</v>
      </c>
    </row>
    <row r="26" spans="1:16" s="15" customFormat="1" ht="47.25">
      <c r="A26" s="68" t="s">
        <v>195</v>
      </c>
      <c r="B26" s="60">
        <v>3081</v>
      </c>
      <c r="C26" s="120">
        <v>1010</v>
      </c>
      <c r="D26" s="261" t="s">
        <v>213</v>
      </c>
      <c r="E26" s="210">
        <v>28440340.65</v>
      </c>
      <c r="F26" s="210">
        <v>28440340.65</v>
      </c>
      <c r="G26" s="55"/>
      <c r="H26" s="55"/>
      <c r="I26" s="55"/>
      <c r="J26" s="55"/>
      <c r="K26" s="55"/>
      <c r="L26" s="55"/>
      <c r="M26" s="55"/>
      <c r="N26" s="55"/>
      <c r="O26" s="55"/>
      <c r="P26" s="210">
        <f t="shared" si="0"/>
        <v>28440340.65</v>
      </c>
    </row>
    <row r="27" spans="1:16" s="15" customFormat="1" ht="78.75">
      <c r="A27" s="68" t="s">
        <v>196</v>
      </c>
      <c r="B27" s="60">
        <v>3082</v>
      </c>
      <c r="C27" s="120">
        <v>1010</v>
      </c>
      <c r="D27" s="261" t="s">
        <v>214</v>
      </c>
      <c r="E27" s="210">
        <v>16190659.75</v>
      </c>
      <c r="F27" s="210">
        <v>16190659.75</v>
      </c>
      <c r="G27" s="55"/>
      <c r="H27" s="55"/>
      <c r="I27" s="55"/>
      <c r="J27" s="55"/>
      <c r="K27" s="55"/>
      <c r="L27" s="55"/>
      <c r="M27" s="55"/>
      <c r="N27" s="55"/>
      <c r="O27" s="55"/>
      <c r="P27" s="210">
        <f t="shared" si="0"/>
        <v>16190659.75</v>
      </c>
    </row>
    <row r="28" spans="1:16" s="15" customFormat="1" ht="63">
      <c r="A28" s="68" t="s">
        <v>197</v>
      </c>
      <c r="B28" s="60">
        <v>3083</v>
      </c>
      <c r="C28" s="120">
        <v>1010</v>
      </c>
      <c r="D28" s="261" t="s">
        <v>215</v>
      </c>
      <c r="E28" s="210">
        <v>2073818.58</v>
      </c>
      <c r="F28" s="210">
        <v>2073818.58</v>
      </c>
      <c r="G28" s="55"/>
      <c r="H28" s="55"/>
      <c r="I28" s="55"/>
      <c r="J28" s="55"/>
      <c r="K28" s="55"/>
      <c r="L28" s="55"/>
      <c r="M28" s="55"/>
      <c r="N28" s="55"/>
      <c r="O28" s="55"/>
      <c r="P28" s="210">
        <f t="shared" si="0"/>
        <v>2073818.58</v>
      </c>
    </row>
    <row r="29" spans="1:16" s="15" customFormat="1" ht="94.5">
      <c r="A29" s="68" t="s">
        <v>198</v>
      </c>
      <c r="B29" s="60">
        <v>3084</v>
      </c>
      <c r="C29" s="120">
        <v>1040</v>
      </c>
      <c r="D29" s="261" t="s">
        <v>216</v>
      </c>
      <c r="E29" s="210">
        <v>2072049.53</v>
      </c>
      <c r="F29" s="210">
        <v>2072049.53</v>
      </c>
      <c r="G29" s="55"/>
      <c r="H29" s="55"/>
      <c r="I29" s="55"/>
      <c r="J29" s="55"/>
      <c r="K29" s="55"/>
      <c r="L29" s="55"/>
      <c r="M29" s="55"/>
      <c r="N29" s="55"/>
      <c r="O29" s="55"/>
      <c r="P29" s="210">
        <f t="shared" si="0"/>
        <v>2072049.53</v>
      </c>
    </row>
    <row r="30" spans="1:16" s="15" customFormat="1" ht="141.75">
      <c r="A30" s="196" t="s">
        <v>165</v>
      </c>
      <c r="B30" s="60">
        <v>3086</v>
      </c>
      <c r="C30" s="70" t="s">
        <v>161</v>
      </c>
      <c r="D30" s="90" t="s">
        <v>166</v>
      </c>
      <c r="E30" s="210">
        <v>11673.16</v>
      </c>
      <c r="F30" s="210">
        <v>11673.16</v>
      </c>
      <c r="G30" s="55"/>
      <c r="H30" s="55"/>
      <c r="I30" s="55"/>
      <c r="J30" s="55"/>
      <c r="K30" s="55"/>
      <c r="L30" s="55"/>
      <c r="M30" s="55"/>
      <c r="N30" s="55"/>
      <c r="O30" s="55"/>
      <c r="P30" s="210">
        <f t="shared" si="0"/>
        <v>11673.16</v>
      </c>
    </row>
    <row r="31" spans="1:16" s="15" customFormat="1" ht="33" customHeight="1">
      <c r="A31" s="196" t="s">
        <v>167</v>
      </c>
      <c r="B31" s="60">
        <v>3087</v>
      </c>
      <c r="C31" s="70" t="s">
        <v>161</v>
      </c>
      <c r="D31" s="90" t="s">
        <v>168</v>
      </c>
      <c r="E31" s="210">
        <v>13750600</v>
      </c>
      <c r="F31" s="210">
        <v>13750600</v>
      </c>
      <c r="G31" s="55"/>
      <c r="H31" s="55"/>
      <c r="I31" s="55"/>
      <c r="J31" s="55"/>
      <c r="K31" s="55"/>
      <c r="L31" s="55"/>
      <c r="M31" s="55"/>
      <c r="N31" s="55"/>
      <c r="O31" s="55"/>
      <c r="P31" s="210">
        <f t="shared" si="0"/>
        <v>13750600</v>
      </c>
    </row>
    <row r="32" spans="1:16" s="15" customFormat="1" ht="114.75" customHeight="1">
      <c r="A32" s="196" t="s">
        <v>229</v>
      </c>
      <c r="B32" s="60">
        <v>6083</v>
      </c>
      <c r="C32" s="70" t="s">
        <v>181</v>
      </c>
      <c r="D32" s="91" t="s">
        <v>182</v>
      </c>
      <c r="E32" s="210"/>
      <c r="F32" s="210"/>
      <c r="G32" s="55"/>
      <c r="H32" s="55"/>
      <c r="I32" s="55"/>
      <c r="J32" s="55">
        <v>1275588</v>
      </c>
      <c r="K32" s="55">
        <v>1275588</v>
      </c>
      <c r="L32" s="55"/>
      <c r="M32" s="55"/>
      <c r="N32" s="55"/>
      <c r="O32" s="55">
        <v>1275588</v>
      </c>
      <c r="P32" s="210">
        <f t="shared" si="0"/>
        <v>1275588</v>
      </c>
    </row>
    <row r="33" spans="1:16" s="15" customFormat="1" ht="47.25">
      <c r="A33" s="64" t="s">
        <v>199</v>
      </c>
      <c r="B33" s="256">
        <v>10</v>
      </c>
      <c r="C33" s="257"/>
      <c r="D33" s="258" t="s">
        <v>200</v>
      </c>
      <c r="E33" s="58">
        <v>29187700</v>
      </c>
      <c r="F33" s="58">
        <v>29187700</v>
      </c>
      <c r="G33" s="58">
        <v>19791720</v>
      </c>
      <c r="H33" s="58">
        <v>1987400</v>
      </c>
      <c r="I33" s="58"/>
      <c r="J33" s="58">
        <v>1486542</v>
      </c>
      <c r="K33" s="58">
        <v>586542</v>
      </c>
      <c r="L33" s="58">
        <v>900000</v>
      </c>
      <c r="M33" s="58">
        <v>573770</v>
      </c>
      <c r="N33" s="58">
        <v>117731</v>
      </c>
      <c r="O33" s="58">
        <v>586542</v>
      </c>
      <c r="P33" s="209">
        <f t="shared" si="0"/>
        <v>30674242</v>
      </c>
    </row>
    <row r="34" spans="1:16" s="15" customFormat="1" ht="47.25">
      <c r="A34" s="64" t="s">
        <v>201</v>
      </c>
      <c r="B34" s="256">
        <v>10</v>
      </c>
      <c r="C34" s="257"/>
      <c r="D34" s="258" t="s">
        <v>202</v>
      </c>
      <c r="E34" s="58">
        <v>29187700</v>
      </c>
      <c r="F34" s="58">
        <v>29187700</v>
      </c>
      <c r="G34" s="58">
        <v>19791720</v>
      </c>
      <c r="H34" s="58">
        <v>1987400</v>
      </c>
      <c r="I34" s="58"/>
      <c r="J34" s="58">
        <v>1486542</v>
      </c>
      <c r="K34" s="58">
        <v>586542</v>
      </c>
      <c r="L34" s="58">
        <v>900000</v>
      </c>
      <c r="M34" s="58">
        <v>573770</v>
      </c>
      <c r="N34" s="58">
        <v>117731</v>
      </c>
      <c r="O34" s="58">
        <v>586542</v>
      </c>
      <c r="P34" s="209">
        <f t="shared" si="0"/>
        <v>30674242</v>
      </c>
    </row>
    <row r="35" spans="1:16" s="15" customFormat="1" ht="51" customHeight="1">
      <c r="A35" s="259" t="s">
        <v>207</v>
      </c>
      <c r="B35" s="120">
        <v>1100</v>
      </c>
      <c r="C35" s="259" t="s">
        <v>217</v>
      </c>
      <c r="D35" s="260" t="s">
        <v>218</v>
      </c>
      <c r="E35" s="55">
        <v>15065437</v>
      </c>
      <c r="F35" s="55">
        <v>15065437</v>
      </c>
      <c r="G35" s="55">
        <v>11475410</v>
      </c>
      <c r="H35" s="55">
        <v>404775</v>
      </c>
      <c r="I35" s="55"/>
      <c r="J35" s="55">
        <v>945000</v>
      </c>
      <c r="K35" s="55">
        <v>45000</v>
      </c>
      <c r="L35" s="55">
        <v>900000</v>
      </c>
      <c r="M35" s="55">
        <v>573770</v>
      </c>
      <c r="N35" s="55">
        <v>117731</v>
      </c>
      <c r="O35" s="55">
        <v>45000</v>
      </c>
      <c r="P35" s="210">
        <f t="shared" si="0"/>
        <v>16010437</v>
      </c>
    </row>
    <row r="36" spans="1:16" s="15" customFormat="1" ht="53.25" customHeight="1">
      <c r="A36" s="70" t="s">
        <v>203</v>
      </c>
      <c r="B36" s="60">
        <v>4060</v>
      </c>
      <c r="C36" s="45" t="s">
        <v>204</v>
      </c>
      <c r="D36" s="261" t="s">
        <v>205</v>
      </c>
      <c r="E36" s="55">
        <v>7934005</v>
      </c>
      <c r="F36" s="55">
        <v>7934005</v>
      </c>
      <c r="G36" s="55">
        <v>4324430</v>
      </c>
      <c r="H36" s="55">
        <v>1279728</v>
      </c>
      <c r="I36" s="55"/>
      <c r="J36" s="55">
        <v>505342</v>
      </c>
      <c r="K36" s="55">
        <v>505342</v>
      </c>
      <c r="L36" s="55"/>
      <c r="M36" s="55"/>
      <c r="N36" s="55"/>
      <c r="O36" s="55">
        <v>505342</v>
      </c>
      <c r="P36" s="210">
        <f t="shared" si="0"/>
        <v>8439347</v>
      </c>
    </row>
    <row r="37" spans="1:16" s="15" customFormat="1" ht="53.25" customHeight="1">
      <c r="A37" s="68" t="s">
        <v>206</v>
      </c>
      <c r="B37" s="264">
        <v>4081</v>
      </c>
      <c r="C37" s="259" t="s">
        <v>219</v>
      </c>
      <c r="D37" s="261" t="s">
        <v>220</v>
      </c>
      <c r="E37" s="41">
        <v>1037600</v>
      </c>
      <c r="F37" s="42">
        <v>1037600</v>
      </c>
      <c r="G37" s="42">
        <v>713190</v>
      </c>
      <c r="H37" s="42"/>
      <c r="I37" s="42"/>
      <c r="J37" s="41">
        <v>25000</v>
      </c>
      <c r="K37" s="41">
        <v>25000</v>
      </c>
      <c r="L37" s="42"/>
      <c r="M37" s="42"/>
      <c r="N37" s="42"/>
      <c r="O37" s="42">
        <v>25000</v>
      </c>
      <c r="P37" s="210">
        <f t="shared" si="0"/>
        <v>1062600</v>
      </c>
    </row>
    <row r="38" spans="1:16" s="15" customFormat="1" ht="15.75">
      <c r="A38" s="28"/>
      <c r="B38" s="29"/>
      <c r="C38" s="46"/>
      <c r="D38" s="33" t="s">
        <v>20</v>
      </c>
      <c r="E38" s="208">
        <v>734250995.15</v>
      </c>
      <c r="F38" s="208">
        <v>730130995.15</v>
      </c>
      <c r="G38" s="37">
        <v>322875641</v>
      </c>
      <c r="H38" s="37">
        <v>25014826</v>
      </c>
      <c r="I38" s="37">
        <v>4110000</v>
      </c>
      <c r="J38" s="37">
        <v>44370966</v>
      </c>
      <c r="K38" s="37">
        <v>29141566</v>
      </c>
      <c r="L38" s="37">
        <v>13493222</v>
      </c>
      <c r="M38" s="37">
        <v>573770</v>
      </c>
      <c r="N38" s="37">
        <v>117731</v>
      </c>
      <c r="O38" s="95">
        <v>30877744</v>
      </c>
      <c r="P38" s="58">
        <f t="shared" si="0"/>
        <v>778621961.15</v>
      </c>
    </row>
    <row r="39" spans="1:16" s="15" customFormat="1" ht="15.75">
      <c r="A39" s="23"/>
      <c r="B39" s="17"/>
      <c r="C39" s="20"/>
      <c r="D39" s="52"/>
      <c r="E39" s="31"/>
      <c r="F39" s="14"/>
      <c r="G39" s="14"/>
      <c r="H39" s="14"/>
      <c r="I39" s="14"/>
      <c r="J39" s="31"/>
      <c r="K39" s="31"/>
      <c r="L39" s="14"/>
      <c r="M39" s="14"/>
      <c r="N39" s="14"/>
      <c r="O39" s="14"/>
      <c r="P39" s="94"/>
    </row>
    <row r="40" spans="1:16" s="15" customFormat="1" ht="69" customHeight="1">
      <c r="A40" s="23"/>
      <c r="B40" s="17"/>
      <c r="C40" s="20"/>
      <c r="D40" s="53"/>
      <c r="E40" s="31"/>
      <c r="F40" s="14"/>
      <c r="G40" s="14"/>
      <c r="H40" s="14"/>
      <c r="I40" s="14"/>
      <c r="J40" s="31"/>
      <c r="K40" s="31"/>
      <c r="L40" s="14"/>
      <c r="M40" s="14"/>
      <c r="N40" s="14"/>
      <c r="O40" s="14"/>
      <c r="P40" s="14"/>
    </row>
    <row r="41" spans="1:16" ht="12.75">
      <c r="A41" s="23"/>
      <c r="B41" s="17"/>
      <c r="C41" s="20"/>
      <c r="D41" s="53"/>
      <c r="E41" s="31"/>
      <c r="F41" s="14"/>
      <c r="G41" s="14"/>
      <c r="H41" s="14"/>
      <c r="I41" s="14"/>
      <c r="J41" s="31"/>
      <c r="K41" s="31"/>
      <c r="L41" s="14"/>
      <c r="M41" s="14"/>
      <c r="N41" s="14"/>
      <c r="O41" s="14"/>
      <c r="P41" s="14"/>
    </row>
    <row r="42" spans="1:16" ht="18.75">
      <c r="A42" s="23"/>
      <c r="B42" s="32"/>
      <c r="C42" s="47"/>
      <c r="D42" s="49" t="s">
        <v>14</v>
      </c>
      <c r="E42" s="38"/>
      <c r="F42" s="39"/>
      <c r="G42" s="39"/>
      <c r="H42" s="39"/>
      <c r="I42" s="39"/>
      <c r="J42" s="272" t="s">
        <v>15</v>
      </c>
      <c r="K42" s="272"/>
      <c r="L42" s="272"/>
      <c r="M42" s="14"/>
      <c r="N42" s="14"/>
      <c r="O42" s="14"/>
      <c r="P42" s="14"/>
    </row>
    <row r="43" spans="1:16" s="36" customFormat="1" ht="13.5">
      <c r="A43" s="22"/>
      <c r="B43" s="12"/>
      <c r="C43" s="19"/>
      <c r="D43" s="4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24" customFormat="1" ht="12.75">
      <c r="A44" s="22"/>
      <c r="B44" s="12"/>
      <c r="C44" s="19"/>
      <c r="D44" s="4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24" customFormat="1" ht="12.75">
      <c r="A45" s="22"/>
      <c r="B45" s="12"/>
      <c r="C45" s="19"/>
      <c r="D45" s="4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s="15" customFormat="1" ht="12.75">
      <c r="A46" s="22"/>
      <c r="B46" s="12"/>
      <c r="C46" s="19"/>
      <c r="D46" s="4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15" customFormat="1" ht="12.75">
      <c r="A47" s="22"/>
      <c r="B47" s="12"/>
      <c r="C47" s="19"/>
      <c r="D47" s="4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15" customFormat="1" ht="12.75">
      <c r="A48" s="22"/>
      <c r="B48" s="12"/>
      <c r="C48" s="19"/>
      <c r="D48" s="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s="15" customFormat="1" ht="12.75">
      <c r="A49" s="22"/>
      <c r="B49" s="12"/>
      <c r="C49" s="19"/>
      <c r="D49" s="4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s="15" customFormat="1" ht="12.75">
      <c r="A50" s="22"/>
      <c r="B50" s="12"/>
      <c r="C50" s="19"/>
      <c r="D50" s="4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15" customFormat="1" ht="12.75">
      <c r="A51" s="22"/>
      <c r="B51" s="12"/>
      <c r="C51" s="19"/>
      <c r="D51" s="4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s="15" customFormat="1" ht="12.75">
      <c r="A52" s="22"/>
      <c r="B52" s="12"/>
      <c r="C52" s="19"/>
      <c r="D52" s="4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s="15" customFormat="1" ht="12.75">
      <c r="A53" s="22"/>
      <c r="B53" s="12"/>
      <c r="C53" s="19"/>
      <c r="D53" s="4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s="15" customFormat="1" ht="54.75" customHeight="1">
      <c r="A54" s="22"/>
      <c r="B54" s="12"/>
      <c r="C54" s="19"/>
      <c r="D54" s="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15" customFormat="1" ht="47.25" customHeight="1">
      <c r="A55" s="22"/>
      <c r="B55" s="12"/>
      <c r="C55" s="19"/>
      <c r="D55" s="4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s="15" customFormat="1" ht="12.75">
      <c r="A56" s="22"/>
      <c r="B56" s="12"/>
      <c r="C56" s="19"/>
      <c r="D56" s="4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s="15" customFormat="1" ht="12.75">
      <c r="A57" s="22"/>
      <c r="B57" s="12"/>
      <c r="C57" s="19"/>
      <c r="D57" s="4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s="15" customFormat="1" ht="12.75">
      <c r="A58" s="22"/>
      <c r="B58" s="12"/>
      <c r="C58" s="19"/>
      <c r="D58" s="4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s="15" customFormat="1" ht="12.75">
      <c r="A59" s="22"/>
      <c r="B59" s="12"/>
      <c r="C59" s="19"/>
      <c r="D59" s="4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s="15" customFormat="1" ht="12.75">
      <c r="A60" s="22"/>
      <c r="B60" s="12"/>
      <c r="C60" s="19"/>
      <c r="D60" s="4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s="15" customFormat="1" ht="12.75">
      <c r="A61" s="22"/>
      <c r="B61" s="12"/>
      <c r="C61" s="19"/>
      <c r="D61" s="4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s="15" customFormat="1" ht="12.75">
      <c r="A62" s="22"/>
      <c r="B62" s="12"/>
      <c r="C62" s="19"/>
      <c r="D62" s="4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15" customFormat="1" ht="12.75">
      <c r="A63" s="22"/>
      <c r="B63" s="12"/>
      <c r="C63" s="19"/>
      <c r="D63" s="4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s="15" customFormat="1" ht="12.75">
      <c r="A64" s="22"/>
      <c r="B64" s="12"/>
      <c r="C64" s="19"/>
      <c r="D64" s="4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s="15" customFormat="1" ht="12.75">
      <c r="A65" s="22"/>
      <c r="B65" s="12"/>
      <c r="C65" s="19"/>
      <c r="D65" s="4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15" customFormat="1" ht="12.75">
      <c r="A66" s="22"/>
      <c r="B66" s="12"/>
      <c r="C66" s="19"/>
      <c r="D66" s="4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15" customFormat="1" ht="12.75">
      <c r="A67" s="22"/>
      <c r="B67" s="12"/>
      <c r="C67" s="19"/>
      <c r="D67" s="4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s="15" customFormat="1" ht="12.75">
      <c r="A68" s="22"/>
      <c r="B68" s="12"/>
      <c r="C68" s="19"/>
      <c r="D68" s="4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</sheetData>
  <sheetProtection/>
  <mergeCells count="23">
    <mergeCell ref="J42:L42"/>
    <mergeCell ref="K6:K8"/>
    <mergeCell ref="G6:H6"/>
    <mergeCell ref="J5:O5"/>
    <mergeCell ref="L6:L8"/>
    <mergeCell ref="I6:I8"/>
    <mergeCell ref="D5:D8"/>
    <mergeCell ref="H7:H8"/>
    <mergeCell ref="M7:M8"/>
    <mergeCell ref="N7:N8"/>
    <mergeCell ref="E6:E8"/>
    <mergeCell ref="G7:G8"/>
    <mergeCell ref="J6:J8"/>
    <mergeCell ref="N1:P2"/>
    <mergeCell ref="A3:P3"/>
    <mergeCell ref="P5:P8"/>
    <mergeCell ref="F6:F8"/>
    <mergeCell ref="A5:A8"/>
    <mergeCell ref="O6:O8"/>
    <mergeCell ref="B5:B8"/>
    <mergeCell ref="E5:I5"/>
    <mergeCell ref="M6:N6"/>
    <mergeCell ref="C5:C8"/>
  </mergeCells>
  <printOptions horizontalCentered="1"/>
  <pageMargins left="0.2" right="0.2" top="0.7874015748031497" bottom="0.5905511811023623" header="0.5118110236220472" footer="0.31496062992125984"/>
  <pageSetup fitToHeight="0" horizontalDpi="300" verticalDpi="3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RePack by SPecialiST</cp:lastModifiedBy>
  <cp:lastPrinted>2019-10-01T11:47:57Z</cp:lastPrinted>
  <dcterms:created xsi:type="dcterms:W3CDTF">2014-01-17T10:52:16Z</dcterms:created>
  <dcterms:modified xsi:type="dcterms:W3CDTF">2019-10-01T11:50:44Z</dcterms:modified>
  <cp:category/>
  <cp:version/>
  <cp:contentType/>
  <cp:contentStatus/>
</cp:coreProperties>
</file>